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'BoQ1'!$A$1:$BC$291</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2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<sst xmlns="http://schemas.openxmlformats.org/spreadsheetml/2006/main" count="1396" uniqueCount="306">
  <si>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</si>
  <si>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</si>
  <si>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</si>
  <si>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</si>
  <si>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</si>
  <si>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</si>
  <si>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</si>
  <si>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</si>
  <si>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</si>
  <si>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</si>
  <si>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</si>
  <si>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</si>
  <si>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</si>
  <si>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</si>
  <si>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</si>
  <si>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</si>
  <si>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</si>
  <si>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</si>
  <si>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</si>
  <si>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</si>
  <si>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</si>
  <si>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</si>
  <si>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</si>
  <si>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</si>
  <si>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</si>
  <si>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</si>
  <si>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</si>
  <si>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</si>
  <si>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</si>
  <si>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</si>
  <si>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</si>
  <si>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</si>
  <si>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</si>
  <si>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</si>
  <si>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</si>
  <si>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</si>
  <si>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</si>
  <si>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</si>
  <si>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</si>
  <si>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</si>
  <si>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</si>
  <si>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</si>
  <si>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Tender Inviting Authority: Executive Engineer, IWD, IIT, Kanpur</t>
  </si>
  <si>
    <t>sqm</t>
  </si>
  <si>
    <t>metre</t>
  </si>
  <si>
    <t>Select</t>
  </si>
  <si>
    <t>cum</t>
  </si>
  <si>
    <t>CONCRETE WORK</t>
  </si>
  <si>
    <t>each</t>
  </si>
  <si>
    <t>1:6 (1 cement: 6 coarse sand)</t>
  </si>
  <si>
    <t>Providing and applying white cement based putty of average thickness 1 mm, of approved brand and manufacturer, over the plastered wall surface to prepare the surface even and smooth complete.</t>
  </si>
  <si>
    <t>With cement mortar 1:4 (1cement: 4 coarse sand)</t>
  </si>
  <si>
    <t>One or more coats on old work</t>
  </si>
  <si>
    <t>In cement mortar</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</si>
  <si>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</si>
  <si>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</si>
  <si>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</si>
  <si>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1:2:4 (1 cement : 2 coarse sand (zone-III) derived from natural sources: 4 graded stone aggregate 20 mm nominal size derived from natural sources).</t>
  </si>
  <si>
    <t>Epoxy bonding adhesive having coverage 2.20 sqm/kg of approved make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</si>
  <si>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</si>
  <si>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Shelves (Cast in situ)</t>
  </si>
  <si>
    <t>Thermo-Mechanically Treated bars of grade Fe-500D or more.</t>
  </si>
  <si>
    <t>Cement mortar 1:4 (1 cement :4 coarse sand)</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</si>
  <si>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</si>
  <si>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Sal wood</t>
  </si>
  <si>
    <t>Second class teak wood</t>
  </si>
  <si>
    <t>35 mm thick</t>
  </si>
  <si>
    <t>250x16 mm</t>
  </si>
  <si>
    <t>200x10 mm</t>
  </si>
  <si>
    <t>150x10 mm</t>
  </si>
  <si>
    <t>100x10 mm</t>
  </si>
  <si>
    <t>125 mm</t>
  </si>
  <si>
    <t>100 mm</t>
  </si>
  <si>
    <t>Twin rubber stopper</t>
  </si>
  <si>
    <t>Extruded section profile size 48x40 mm</t>
  </si>
  <si>
    <t>Structural steel work riveted, bolted or welded in built up sections, trusses and framed work, including cutting, hoisting, fixing in position and applying a priming coat of approved steel primer all complete.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</si>
  <si>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</si>
  <si>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Size of Tile 600x600 mm</t>
  </si>
  <si>
    <t>Extra for providing and fixing of 8 mm to 9 mm thick ceramic glazed wall tiles instead of 5 mm thick ceramic glazed wall tiles</t>
  </si>
  <si>
    <t>1:3 (1 cement : 3 fine sand)</t>
  </si>
  <si>
    <t>Two or more coats on new work</t>
  </si>
  <si>
    <t>Two or more coats on new work over an under coat of suitable shade with ordinary paint of approved brand and manufacture</t>
  </si>
  <si>
    <t>Removing dry or oil bound distemper, water proofing cement paint and the like by scrapping, sand papering and preparing the surface smooth including necessary repairs to scratches etc. complete.</t>
  </si>
  <si>
    <t>Old work (Two or more coats applied @ 1.43 ltr/ 10 sqm) over existing cement paint surface</t>
  </si>
  <si>
    <t>Door chowkhats</t>
  </si>
  <si>
    <t>Window chowkhats</t>
  </si>
  <si>
    <t>Taking out existing wooden door shutter, repair by cutting, painting etc. and refixing of repaired door shutters to existing door frames, including replacement of hinges with screws, etc. as required, all complete as per the direction of the Engineer-in-charge.</t>
  </si>
  <si>
    <t>Nominal concrete 1:3:6 or richer mix (i/c equivalent design mix)</t>
  </si>
  <si>
    <t>Nominal concrete 1:4:8 or leaner mix (i/c equivalent design mix)</t>
  </si>
  <si>
    <t>Demolishing R.C.C. work manually/ by mechanical means including stacking of steel bars and disposal of unserviceable material within 50 metres lead as per direction of Engineer - in- charge.</t>
  </si>
  <si>
    <t>Of area 3 sq. metres and below</t>
  </si>
  <si>
    <t>Dismantling old plaster or skirting raking out joints and cleaning the surface for plaster including disposal of rubbish to the dumping ground within 50 metres lead.</t>
  </si>
  <si>
    <t>White Vitreous china Orissa pattern W.C. pan of size 580x440 mm with integral type foot rests</t>
  </si>
  <si>
    <t>White Vitreous China Flat back wash basin size 550x 400 mm with single 15 mm C.P. brass pillar tap</t>
  </si>
  <si>
    <t>Providing and fixing 600x450 mm beveled edge mirror of superior glass (of approved quality) complete with 6 mm thick hard board ground fixed to wooden cleats with C.P. brass screws and washers complete.</t>
  </si>
  <si>
    <t>Centrifugally cast (spun) iron socket &amp; spigot (S&amp;S) pipe as per IS: 3989</t>
  </si>
  <si>
    <t>Sand cast iron S&amp;S as per IS : 3989</t>
  </si>
  <si>
    <t>Sand cast iron S&amp;S as per IS - 3989</t>
  </si>
  <si>
    <t>Sand cast iron S&amp;S as per IS: 3989</t>
  </si>
  <si>
    <t>15 mm nominal bore</t>
  </si>
  <si>
    <t>20 mm nominal bore</t>
  </si>
  <si>
    <t>15mm nominal bore</t>
  </si>
  <si>
    <t>Providing and fixing C.P. Brass extension nipple (size 15mmx50mm) of approved make and quality as per direction of Engineer-in-charge.</t>
  </si>
  <si>
    <t>With common burnt clay F.P.S. (non modular) bricks</t>
  </si>
  <si>
    <t>Making chases up to 7.5x7.5 cm in walls including making good and finishing with matching surface after housing G.I. pipe etc.</t>
  </si>
  <si>
    <t xml:space="preserve">P/F C.P brass towel rod complete with two C.P.brass brackets fixed to wooden cleats with C.P. brass screws of approved quality size of 600 x 20 mm.      
</t>
  </si>
  <si>
    <t xml:space="preserve">Providing and fixing C.P. grating with or without hole for waste pipe for floor/ nahani trap 100 mm dia. weight not less than 100 grams.      
</t>
  </si>
  <si>
    <t xml:space="preserve">Providing and fixing C.P flange for C.P bib cock/C.P angle stop cock.      
</t>
  </si>
  <si>
    <t>kg</t>
  </si>
  <si>
    <t>Sqm</t>
  </si>
  <si>
    <t>Each</t>
  </si>
  <si>
    <t>Fixed to openings /wooden frames with rawl plugs screws etc.</t>
  </si>
  <si>
    <t>Providing 40x5 mm flat iron hold fast 40 cm long including fixing to frame with 10 mm diameter bolts, nuts and wooden plugs and embedding in cement concrete block 30x10x15cm 1:3:6 mix (1 cement : 3 coarse sand : 6 graded stone aggregate 20mm nominal size).</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</si>
  <si>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</si>
  <si>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In 75x75 mm deep chase</t>
  </si>
  <si>
    <t>Making khurras 45x45 cm with average minimum thickness of 5 cm cement concrete 1:2:4 (1 cement : 2 coarse sand : 4 graded stone aggregate of 20 mm nominal size) over P.V.C. sheet 1 m x1 m x 400 micron, finished with 12 mm cement plaster 1:3 (1 cement : 3 coarse sand) and a coat of neat cement, rounding the edges and making and finishing the outlet complete.</t>
  </si>
  <si>
    <t>110 mm diameter</t>
  </si>
  <si>
    <t>Demolishing lime concrete manually/ by mechanical means and disposal of material within 50 metres lead as per direction of Engineer- in-charge.</t>
  </si>
  <si>
    <t>Providing and fixing CP Brass 32mm size Bottle Trap of approved quality &amp; make and as per the direction of Engineer-in-charge.</t>
  </si>
  <si>
    <t>20 mm dia nominal bore</t>
  </si>
  <si>
    <t>25 to 40 mm nominal bore</t>
  </si>
  <si>
    <t>With average thickness of 120 mm and minimum thickness at khurra as 65 mm.</t>
  </si>
  <si>
    <t>Name of Work: Setting right of house nos. 417</t>
  </si>
  <si>
    <t>EARTH WORK</t>
  </si>
  <si>
    <t>Earth work in surface excavation not exceeding 30 cm in depth but exceeding 1.5 m in width as well as 10 sqm on plan including getting out and disposal of excavated earth upto 50 m and lift upto 1.5 m, as directed by Engineer-in- Charge:</t>
  </si>
  <si>
    <t>All kinds of soil</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</si>
  <si>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</si>
  <si>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</si>
  <si>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Excavating trenches of required width for pipes, cables, etc including excavation for sockets, and dressing of sides, ramming of bottoms, depth upto 1.5 m, including getting out the excavated soil, and then returning the soil as required, in layers not exceeding 20 cm in depth, including consolidating each deposited layer by ramming, watering, etc. and disposing of surplus excavated soil as directed, within a lead of 50 m :</t>
  </si>
  <si>
    <t>Pipes, cables etc. exceeding 80 mm dia. but not exceeding 300 mm dia</t>
  </si>
  <si>
    <t>Supplying and filling in plinth with  sand under floors, including watering, ramming, consolidating and dressing complete.</t>
  </si>
  <si>
    <t>Providing and laying in position cement concrete of specified grade excluding the cost of centering and shuttering - All work up to plinth level :</t>
  </si>
  <si>
    <t>Providing and laying cement concrete in retaining
 walls, return walls, walls (any thickness) including
 attached  pilasters,  columns,  piers,  abutments,
 pillars, posts, struts, buttresses, string or lacing
 courses,  parapets,  coping,  bed  blocks,  anchor
 blocks, plain window sills, fillets, sunken floor
 etc., up to floor five level, excluding the cost of
 centering, shuttering and finishing :</t>
  </si>
  <si>
    <t>1:2:4 (1 Cement : 2 coarse sand (zone-III) derived from natural sources :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</si>
  <si>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</si>
  <si>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</si>
  <si>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walls (any thickness), including attached  pilasters,  buttresses,  plinth  and  string courses, fillets, columns, pillars, piers, abutments, posts and struts etc. above plinth level up to floor five level, excluding cost of centering, shuttering, finishing and reinforcement</t>
  </si>
  <si>
    <t>1:1.5:3 (1 cement : 1.5 coarse sand (zone-III) derived from  natural sources : 3 graded stone aggregate 20 mm nominal  size derived from natural sources).</t>
  </si>
  <si>
    <t>Centering and shuttering including strutting, propping etc. and removal of form for</t>
  </si>
  <si>
    <t>Foundations, footings, bases of columns, etc. for mass concrete</t>
  </si>
  <si>
    <t>Walls (any thickness) including attached pilasters, butteresses, plinth and string courses etc.</t>
  </si>
  <si>
    <t>Suspended floors, roofs, landings, balconies and access platform</t>
  </si>
  <si>
    <t>Stairs, (excluding landings) except spiral-staircases</t>
  </si>
  <si>
    <t>Edges of slabs and breaks in floors and walls</t>
  </si>
  <si>
    <t>Under 20 cm wide</t>
  </si>
  <si>
    <t>Steel reinforcement for R.C.C. work including straightening, cutting, bending, placing in position and binding all complete upto plinth level.</t>
  </si>
  <si>
    <t xml:space="preserve">Add for using extra cement in the items of design mix over and above the specified cement content therein. </t>
  </si>
  <si>
    <t>MASONRY WORK</t>
  </si>
  <si>
    <t>Brick work with common burnt clay F.P.S. (non modular) bricks of class designation 7.5 in foundation and plinth in:</t>
  </si>
  <si>
    <t>Cement mortar 1:6 (1 cement : 6 coarse sand)</t>
  </si>
  <si>
    <t>Brick work with common burnt clay F.P.S. (non modular) bricks of class designation 7.5 in superstructure above plinth level up to floor V level in all shapes and sizes in :</t>
  </si>
  <si>
    <t>Half brick masonry with common burnt clay F.P.S. (non modular) bricks of class designation 7.5 in superstructure above plinth level up to floor V level.</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</si>
  <si>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</si>
  <si>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</si>
  <si>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</si>
  <si>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Granite of any colour and shade</t>
  </si>
  <si>
    <t>Area of slab upto 0.50 sqm</t>
  </si>
  <si>
    <t>Providing edge moulding to 18 mm thick marble stone counters, Vanities etc., including machine polishing to edge to give high gloss finish etc. complete as per design approved by Engineer-in-Charge.</t>
  </si>
  <si>
    <t>Granite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</si>
  <si>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</si>
  <si>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</si>
  <si>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</si>
  <si>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Providing and fixing glazed shutters for doors, windows and clerestory windows using 4 mm thick float glass panes, including ISI marked M.S. pressed butt hinges bright finished of required size with necessary screws.</t>
  </si>
  <si>
    <t>Providing and fixing M.S. grills of required pattern in frames of windows etc. with M.S. flats, square or round bars etc. including priming coat with approved steel primer all complete.</t>
  </si>
  <si>
    <t>Providing and fixing ISI marked oxidised M.S. sliding door bolts with nuts and screws etc. complete :</t>
  </si>
  <si>
    <t>Providing and fixing ISI marked oxidised M.S. tower bolt black finish, (Barrel type) with necessary screws etc. complete :</t>
  </si>
  <si>
    <t>Providing and fixing ISI marked oxidised M.S. handles conforming to IS:4992 with necessary screws etc. complete :</t>
  </si>
  <si>
    <t>Providing and fixing aluminium sliding door bolts, ISI marked anodised (anodic coating not less than grade AC 10 as per IS : 1868), transparent or dyed to required colour or shade, with nuts and screws etc. complete :</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</si>
  <si>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</si>
  <si>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</si>
  <si>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</si>
  <si>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</si>
  <si>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Providing and fixing to existing door frames.</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</si>
  <si>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</si>
  <si>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</si>
  <si>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</si>
  <si>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Providing and fixing fly proof stainless steel grade 304 wire gauge, to windows and clerestory windows using wire gauge with average width of aperture 1.4 mm in both directions with wire of dia. 0.50 mm all complete.</t>
  </si>
  <si>
    <t>With 2nd class teak wood beading 62X19 mm</t>
  </si>
  <si>
    <t>STEEL WORK</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</si>
  <si>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</si>
  <si>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</si>
  <si>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</si>
  <si>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</si>
  <si>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fixing hand rail of approved size by welding etc. to steel ladder railing, balcony railing, staircase railing and similar works, including applying priming coat of approved steel primer.</t>
  </si>
  <si>
    <t>M.S. tube</t>
  </si>
  <si>
    <t>FLOORING</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</si>
  <si>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</si>
  <si>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</si>
  <si>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</si>
  <si>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</si>
  <si>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</si>
  <si>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</si>
  <si>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</si>
  <si>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</si>
  <si>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ROOFING</t>
  </si>
  <si>
    <t>Providing corrugated G.S. sheet roofing including vertical / curved surface fixed with polymer coated J or L hooks, bolts and nuts 8 mm diameter with bitumen and G.I. limpet washers or with G.I. limpet washers filled with white lead, including a coat of approved steel primer and two coats of approved paint on overlapping of sheets complete (up to any pitch in horizontal/ vertical or curved surfaces), excluding the cost of purlins, rafters and trusses and including cutting to size and shape wherever required.</t>
  </si>
  <si>
    <t>0.63 mm thick with zinc coating not less than 275 gm/ m²</t>
  </si>
  <si>
    <t>Extra for providing and fixing wind ties of 40x 6 mm flat iron section.</t>
  </si>
  <si>
    <t>Providing gola 75x75 mm in cement concrete 1:2:4 (1 cement : 2 coarse sand : 4 stone aggregate 10 mm and down gauge), including finishing with cement mortar 1:3 (1 cement : 3 fine sand) as per standard design :</t>
  </si>
  <si>
    <t>Providing and fixing on wall face unplasticised Rigid PVC rain water pipes conforming to IS : 13592 Type A, including jointing with seal ring conforming to IS : 5382, leaving 10 mm gap for thermal expansion, (i) Single socketed pipes.</t>
  </si>
  <si>
    <t>FINISHING</t>
  </si>
  <si>
    <t>12 mm cement plaster of mix :</t>
  </si>
  <si>
    <t>15 mm cement plaster on rough side of single or half brick wall of mix:</t>
  </si>
  <si>
    <t>15 mm cement plaster on rough side of single or half brick wall finished with a floating coat of neat cement of mix :</t>
  </si>
  <si>
    <t>1:4 (1 cement: 4 fine sand)</t>
  </si>
  <si>
    <t>6 mm cement plaster of mix :</t>
  </si>
  <si>
    <t>Distempering with 1st quality acrylic distemper (ready mixed) having VOC content less than 50 gms/litre, of approved manufacturer, of required shade and colour complete, as per manufacturer's specification.</t>
  </si>
  <si>
    <t>Finishing walls with Premium Acrylic Smooth exterior paint with Silicone additives of required shade:</t>
  </si>
  <si>
    <t>New work (Two or more coats applied @ 1.43 ltr/10 sqm over and including priming coat of exterior primer applied @ 2.20 kg/10 sqm)</t>
  </si>
  <si>
    <t>Painting with synthetic enamel paint of approved brand and manufacture to give an even shade :</t>
  </si>
  <si>
    <t>Painting with synthetic enamel paint of approved brand and manufacture of required colour to give an even shade :</t>
  </si>
  <si>
    <t>White washing with lime to give an even shade :</t>
  </si>
  <si>
    <t>Old work (two or more coats)</t>
  </si>
  <si>
    <t>Finishing walls with Premium Acrylic Smooth exterior paint with Silicone additives of required shade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</si>
  <si>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</si>
  <si>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</si>
  <si>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Fixing chowkhats in existing opening including embedding chowkhats in floors or walls cutting masonry for holdfasts, embedding hold fasts in cement concrete blocks of size 15 x 10 x 10 cm with cement concrete 1:3:6 (1 cement : 3 coarse sand : 6 graded stone aggregate 20 mm nominal size), painting two coats of approved wood preservative to sides of chowkhats and making good the damages to walls and floors as required complete, including disposal of rubbish to the dumping ground, all complete as per direction of Engineer-in-Charge.</t>
  </si>
  <si>
    <t>DISMANTLING AND DEMOLISHING</t>
  </si>
  <si>
    <t>Demolishing cement concrete manually/ by mechanical means including disposal of material within 50 metres lead as per direction of Engineer - in - charge.</t>
  </si>
  <si>
    <t>Extra for cutting reinforcement bars manually/ by mechanical means in R.C.C. or R.B. work (Payment shall be made on the cross sectional area of R.C.C. or R.B. work) as per direction of Engineer-in-charge.</t>
  </si>
  <si>
    <t>Demolishing brick work manually/ by mechanical means including stacking of serviceable material and disposal of unserviceable material within 50 metres lead as per direction of Engineer-in-charge.</t>
  </si>
  <si>
    <t>Removing mortar from bricks and cleaning bricks including stacking within a lead of 50 m (stacks of cleaned bricks shall be measured):</t>
  </si>
  <si>
    <t>From brick work in cement mortar</t>
  </si>
  <si>
    <t>Dismantling doors, windows and clerestory windows (steel or wood) shutter including chowkhats, architrave, holdfasts etc. complete and stacking within 50 metres lead :</t>
  </si>
  <si>
    <t>Taking out doors, windows and clerestory window shutters (steel or wood) including stacking within 50 metres lead :</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</si>
  <si>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</si>
  <si>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</si>
  <si>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</si>
  <si>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Supplying at site Angle iron post &amp; strut of required size including bottom to be split and bent at right angle in opposite direction for 10 cm length and drilling holes upto 10 mm dia. etc. complete.</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</si>
  <si>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</si>
  <si>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</si>
  <si>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Providing and fixing white vitreous china pedestal type water closet (European type W.C. pan) with seat and lid, 10 litre low level white P.V.C. flushing cistern, including flush pipe, with manually controlled device (handle lever), conforming to IS : 7231, with all fittings and fixtures complete, including cutting and making good the walls and floors wherever required :</t>
  </si>
  <si>
    <t>W.C. pan with ISI marked black solid plastic seat and lid</t>
  </si>
  <si>
    <t>Providing and fixing wash basin with C.I. brackets, 15 mm C.P. brass pillar taps, 32 mm C.P. brass waste of standard pattern, including painting of fittings and brackets, cutting and making good the walls wherever require:</t>
  </si>
  <si>
    <t>Providing and fixing Stainless Steel A ISI 304 (18/8) kitchen sink as per IS:13983 with C.I. brackets and stainless steel plug 40 mm, including painting of fittings and brackets, cutting and making good the walls wherever required :</t>
  </si>
  <si>
    <t>Kitchen sink with drain board</t>
  </si>
  <si>
    <t>510x1040 mm bowl depth 225 mm</t>
  </si>
  <si>
    <t>Providing and fixing 8 mm dia C.P. / S.S. Jet with flexible tube upto 1 metre long with S.S. triangular plate to Eureopean type W.C. of quality and make as approved by Engineer - in - charge.</t>
  </si>
  <si>
    <t>Providing and fixing CP Brass Single lever telephonic wall mixer of quality &amp; make   as approved by Engineer in charge. (a) 15 mm nominal dia</t>
  </si>
  <si>
    <t>Providing and fixing P.V.C. waste pipe for sink or wash basin including P.V.C. waste fittings complete.</t>
  </si>
  <si>
    <t>Flexible pipe</t>
  </si>
  <si>
    <t>32 mm dia</t>
  </si>
  <si>
    <t>Providing and fixing soil, waste and vent pipes :</t>
  </si>
  <si>
    <t>100 mm dia</t>
  </si>
  <si>
    <t>Providing and fixing bend of required degree with access door, insertion rubber washer 3 mm thick, bolts and nuts complete.</t>
  </si>
  <si>
    <t>Providing and fixing plain bend of required degree.</t>
  </si>
  <si>
    <t>Providing and fixing collar :</t>
  </si>
  <si>
    <t>Providing lead caulked joints to sand cast iron/centrifugally cast (spun) iron pipes and fittings of diameter :</t>
  </si>
  <si>
    <t>Providing and fixing trap of self cleansing design with screwed down or hinged grating with or without vent arm complete, including cost of cutting and making good the walls and floors :</t>
  </si>
  <si>
    <t>100 mm inlet and 100 mm outlet</t>
  </si>
  <si>
    <t>WATER SUPPLY</t>
  </si>
  <si>
    <t>Providing and fixing G.I. pipes complete with G.I. fittings and clamps, i/c cutting and making good the walls etc. Internal work - Exposed on wall</t>
  </si>
  <si>
    <t>15 mm dia nominal bore</t>
  </si>
  <si>
    <t>Providing and fixing G.I. Pipes complete with G.I. fittings and clamps, i/c making good the walls etc. concealed pipe, including painting with anti corrosive bitumastic paint, cutting chases and making good the wall :</t>
  </si>
  <si>
    <t>Providing and fixing G.I. pipes complete with G.I. fittings including trenching and refilling etc. External work</t>
  </si>
  <si>
    <t>25 mm dia nominal bore</t>
  </si>
  <si>
    <t>32 mm dia nominal bore</t>
  </si>
  <si>
    <t>Making connection of G.I. distribution branch with G.I. main of following sizes by providing and fixing tee, including cutting and threading the pipe etc. complete :</t>
  </si>
  <si>
    <t>Providing and fixing gun metal gate valve with C.I. wheel of approved quality (screwed end) :</t>
  </si>
  <si>
    <t>25 mm nominal bore</t>
  </si>
  <si>
    <t>Providing and fixing ball valve (brass) of approved quality, High or low pressure, with plastic floats complete :</t>
  </si>
  <si>
    <t>Providing and fixing brass ferrule with C.I. mouth cover including boring and tapping the main :</t>
  </si>
  <si>
    <t>Providing and fixing uplasticised PVC connection pipe with brass unions :</t>
  </si>
  <si>
    <t>45 cm length</t>
  </si>
  <si>
    <t>Constructing masonry Chamber 30x30x50 cm inside, in brick work in cement mortar 1:4 (1 cement :4 coarse sand) for stop cock, with C. I. surface box 100x100 x75 mm (inside) with hinged cover fixed in cement concrete slab 1:2:4 mix (1 cement : 2 coarse sand : 4 graded stone aggregate 20 mm nominal size), i/c necessary excavation, foundation concrete 1:5:10 ( 1 cement : 5 fine sand : 10 graded stone aggregate 40mm nominal size ) and inside plastering with cement mortar 1:3 (1 cement : 3 coarse sand) 12mm thick, finished with a floating coat of neat cement complete as per standard design :</t>
  </si>
  <si>
    <t>With common burnt clay F.P.S.(non modular) bricks of class designation 7.5</t>
  </si>
  <si>
    <t>Painting G.I. pipes and fittings with two coats of anti-corrosive bitumastic paint of approved quality :</t>
  </si>
  <si>
    <t>15 mm diameter pipe</t>
  </si>
  <si>
    <t>20 mm diameter pipe</t>
  </si>
  <si>
    <t>25 mm diameter pipe</t>
  </si>
  <si>
    <t>32 mm diameter pipe</t>
  </si>
  <si>
    <t>Providing and filling sand of grading zone V or coarser grade, allround the G.I. pipes in external work :</t>
  </si>
  <si>
    <t>Providing and fixing G.I. Union in G.I. pipe including cutting and threading the pipe and making long screws etc. complete (New work)  :</t>
  </si>
  <si>
    <t>Providing and placing on terrace (at all floor levels) polyethylene water storage tank, IS : 12701 marked, with cover and suitable locking arrangement and making necessary holes for inlet, outlet and overflow pipes but without fittings and the base support for tank.</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</si>
  <si>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</si>
  <si>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</si>
  <si>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</si>
  <si>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</si>
  <si>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Providing and fixing enclosed type water meter (bulk type) conforming to IS : 2373 and tested by Municipal Board complete with bolts, nuts, rubber insertions etc. (The tail pieces if required will be paid separately) :</t>
  </si>
  <si>
    <t>80 mm dia nominal bore</t>
  </si>
  <si>
    <t>Cutting holes up to 30x30 cm in walls including making good the same:</t>
  </si>
  <si>
    <t>DRAINAGE</t>
  </si>
  <si>
    <t>Providing, laying and jointing glazed stoneware pipes class SP-1 with stiff mixture of cement mortar in the proportion of 1:1 (1 cement : 1 fine sand) including testing of joints etc. complete :</t>
  </si>
  <si>
    <t>100 mm diameter</t>
  </si>
  <si>
    <t>Providing and laying cement concrete 1:5:10 (1 cement : 5 coarse sand : 10 graded stone aggregate 40 mm nominal size) all-round S.W. pipes including bed concrete as per standard design :</t>
  </si>
  <si>
    <t>100 mm diameter S.W. pipe</t>
  </si>
  <si>
    <t>Providing and fixing square-mouth S.W. gully trap class SP-1 complete with C.I. grating brick masonry chamber with water tight C.I. cover with frame of 300 x300 mm size (inside) the weight of cover to be not less than 4.50 kg and frame to be not less than 2.70 kg as per standard design:</t>
  </si>
  <si>
    <t>100x100 mm size P type</t>
  </si>
  <si>
    <t>With common burnt clay F.P.S. (non modular) bricks of class designation 7.5</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</si>
  <si>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</si>
  <si>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</si>
  <si>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</si>
  <si>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integral cement based water proofing treatment including preparation of surface as required for treatment of roofs, balconies, terraces etc consisting of following operations: (a) Applying a slurry coat of neat cement using 2.75 kg/sqm of cement admixed with water proofing compound conforming to IS. 2645 and approved by Engineer-in-charge over the RCC slab including adjoining walls upto 300 mm height including cleaning the surface before treatment. (b) Laying brick bats with mortar using broken bricks/brick bats 25 mm to 115 mm size with 50% of cement mortar 1:5 (1 cement : 5 coarse sand) admixed with water proofing compound conforming to IS : 2645 and approved by Engineer-in-charge over 20 mm thick layer of cement mortar of mix 1:5 (1 cement :5 coarse sand ) admixed with water proofing compound conforming to IS : 2645 and approved by Engineer-in-charge to required slope and treating similarly the adjoining walls upto 300 mm height including rounding of junctions of walls and slabs. (c) After two days of proper curing applying a second coat of cement slurry using 2.75 kg/ sqm of cement admixed with water proofing compound conforming to IS : 2645 and approved by Engineer-in-charge. (d) Finishing the surface with 20 mm thick jointless cement mortar of mix 1:4 (1 cement :4 coarse sand) admixed with water proofing compound conforming to IS : 2645 and approved by Engineer-in-charge including laying glass fibre cloth of approved quality in top layer of plaster and finally finishing the surface with trowel with neat cement slurry and making pattern of 300x300 mm square 3 mm deep. (e) The whole terrace so finished shall be flooded with water for a minimum period of two weeks for curing and for final test.“All above operations to be done in order and as directed and specified by the Engineer-in-Charge :</t>
  </si>
  <si>
    <t>NEW TECHNOLOGIES AND MATERIALS</t>
  </si>
  <si>
    <t>Providing, mixing and applying bonding coat of approved adhesive on chipped portion of RCC as per  specifications and direction of Engineer-In-charge complete in all respect.</t>
  </si>
  <si>
    <t>MINOR CIVIL MAINTENANCE WORK</t>
  </si>
  <si>
    <t xml:space="preserve">Providing and laying cement  concrete of specified grade i/c the cost of centring and shuttering, All work upto plinth level. (1 cement :5 coarse sand : 10 graded brick aggregate 40 mm nominal size).      
</t>
  </si>
  <si>
    <t xml:space="preserve">Providing and fixing C.P Brass shower rose with 15 mm or 20 mm inlet  (a) 75 mm dia fancy type.      
</t>
  </si>
  <si>
    <t xml:space="preserve">"Providing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     
</t>
  </si>
  <si>
    <t xml:space="preserve">Providing and fixing of CP brass Wash basin Mixture all  complete.      
</t>
  </si>
  <si>
    <t xml:space="preserve">P/F moduler kitchen in the kitchen of Type IV house
1.(I)Base Unit (Perforated Cutlery)500mm 420x485x100mm (1.0each)(Everyday)
(II)Drawer Basket
 420x485x100mm
 (1.0 each)(Everyday
(III)Thali Basket
 420x485x140mm
(1.0 each)(Everyday)
2.Base Unit(Bottle P.O. 2 S)300mm
 200x485x420mm(1.0 each)(Everyday)
3.(I) Base Unit (Drawer500mm)
 420x500x86mm
 (1.0 each)  (Hettich)
(II) Drawer Basket
  420x485x100mm (1.0 each)(Everyday
(III)  Drawer Basket
  420X485X140mm (1.0 each)  (Everyday)
4.Base Unit(Drawwer Basket 600mm)
520x400x140mm(2.0 each)(Everyday)
5.Base Unit (Corner1095mm) (1.0 each) Blank
6.Base Unit (Drawer Basket 600mm)520x400x140mm(2.0 each)(Sparkletop)
7.(I)Base Unit (Drawwer Basket 600mm) 520X400X140mm
 (2.0 each)(Sparkletop)
(II)Base Unit (Drawwer Basket 840mm)Blank
8.Base Unit (Drawwer Basket 550mm)
470x485x140mm(2.0 each)(Everyday)
9.(I)Base Unit(Rack 870mm)
100x485x420mm(1.0 each)(Everyday)
(II)Base Unit(Rack 500mm)Blank
(III)Base Unit(Rack 500mm)Blank
10.Wall Unit (Glass &amp; Plate Rack includingDripTray600x300x600)
560x230x25/65mm
 (1.0 each)(Everyday)
11.Marble (As per site)
(32.0 each)(As per site)
12.Full extention ball bering sliding telescopic (15.0 set) (Hettich)
13.Solid Shutters
 (6.20 sqm)(Dynasty)
14.Glass Shutter
 (0.40 sqm)(Dynasty)
15.Auto Closing Concealed Hinges
 (8.0)(Hettich)
16.Auto Closing Concealed Special Corner Hinges(1.0 each)(Hettich)
17.Handles (24.0 each)
18.Hardware (Screws counter sunk,Connect Fastners, Tags)
(L.S.)As per site requirement
19.Fixing &amp; lnstallation of the complete modular Kitchen(L.S.) 
</t>
  </si>
  <si>
    <t>quintal</t>
  </si>
  <si>
    <t>1000 Nos</t>
  </si>
  <si>
    <t>per litre</t>
  </si>
  <si>
    <t>Cum</t>
  </si>
  <si>
    <t>Contract No:  03/C/D3/2020-21/03</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</si>
</sst>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color indexed="8"/>
      </left>
      <right style="thin">
        <color indexed="8"/>
      </right>
      <top>
        <color indexed="63"/>
      </top>
      <bottom style="thin">
        <color indexed="8"/>
      </bottom>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3"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0" fontId="57" fillId="0" borderId="15" xfId="0" applyFont="1" applyFill="1" applyBorder="1" applyAlignment="1">
      <alignment horizontal="left" vertical="top"/>
    </xf>
    <xf numFmtId="0" fontId="57" fillId="0" borderId="15" xfId="0" applyFont="1" applyFill="1" applyBorder="1" applyAlignment="1">
      <alignment horizontal="right" vertical="top"/>
    </xf>
    <xf numFmtId="0" fontId="4" fillId="0" borderId="0" xfId="56" applyNumberFormat="1" applyFont="1" applyFill="1" applyAlignment="1">
      <alignment vertical="top" wrapText="1"/>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2" fontId="7" fillId="0" borderId="17" xfId="56" applyNumberFormat="1" applyFont="1" applyFill="1" applyBorder="1" applyAlignment="1" applyProtection="1">
      <alignment horizontal="right" vertical="top"/>
      <protection locked="0"/>
    </xf>
    <xf numFmtId="2" fontId="4" fillId="0" borderId="17" xfId="59" applyNumberFormat="1" applyFont="1" applyFill="1" applyBorder="1" applyAlignment="1">
      <alignment horizontal="right" vertical="top"/>
      <protection/>
    </xf>
    <xf numFmtId="2" fontId="4" fillId="0" borderId="17" xfId="56" applyNumberFormat="1" applyFont="1" applyFill="1" applyBorder="1" applyAlignment="1">
      <alignment horizontal="right" vertical="top"/>
      <protection/>
    </xf>
    <xf numFmtId="2" fontId="7" fillId="33" borderId="17" xfId="56" applyNumberFormat="1" applyFont="1" applyFill="1" applyBorder="1" applyAlignment="1" applyProtection="1">
      <alignment horizontal="right" vertical="top"/>
      <protection locked="0"/>
    </xf>
    <xf numFmtId="0" fontId="7" fillId="0" borderId="17" xfId="56" applyNumberFormat="1" applyFont="1" applyFill="1" applyBorder="1" applyAlignment="1">
      <alignment horizontal="center" vertical="top" wrapText="1"/>
      <protection/>
    </xf>
    <xf numFmtId="0" fontId="7" fillId="0" borderId="18" xfId="56" applyNumberFormat="1" applyFont="1" applyFill="1" applyBorder="1" applyAlignment="1">
      <alignment horizontal="center" vertical="top" wrapText="1"/>
      <protection/>
    </xf>
    <xf numFmtId="2" fontId="7" fillId="0" borderId="19" xfId="56" applyNumberFormat="1" applyFont="1" applyFill="1" applyBorder="1" applyAlignment="1" applyProtection="1">
      <alignment horizontal="right" vertical="top"/>
      <protection locked="0"/>
    </xf>
    <xf numFmtId="0" fontId="7" fillId="0" borderId="16" xfId="59" applyNumberFormat="1" applyFont="1" applyFill="1" applyBorder="1" applyAlignment="1">
      <alignment horizontal="left" vertical="top"/>
      <protection/>
    </xf>
    <xf numFmtId="0" fontId="7" fillId="0" borderId="20" xfId="59" applyNumberFormat="1" applyFont="1" applyFill="1" applyBorder="1" applyAlignment="1">
      <alignment horizontal="left" vertical="top"/>
      <protection/>
    </xf>
    <xf numFmtId="0" fontId="4" fillId="0" borderId="21" xfId="59" applyNumberFormat="1" applyFont="1" applyFill="1" applyBorder="1" applyAlignment="1">
      <alignment vertical="top"/>
      <protection/>
    </xf>
    <xf numFmtId="0" fontId="14" fillId="0" borderId="22" xfId="59" applyNumberFormat="1" applyFont="1" applyFill="1" applyBorder="1" applyAlignment="1">
      <alignment vertical="top"/>
      <protection/>
    </xf>
    <xf numFmtId="0" fontId="4" fillId="0" borderId="22" xfId="59" applyNumberFormat="1" applyFont="1" applyFill="1" applyBorder="1" applyAlignment="1">
      <alignment vertical="top"/>
      <protection/>
    </xf>
    <xf numFmtId="2" fontId="7" fillId="34" borderId="17" xfId="56" applyNumberFormat="1" applyFont="1" applyFill="1" applyBorder="1" applyAlignment="1" applyProtection="1">
      <alignment horizontal="right" vertical="top"/>
      <protection locked="0"/>
    </xf>
    <xf numFmtId="2" fontId="7" fillId="34" borderId="17" xfId="56" applyNumberFormat="1" applyFont="1" applyFill="1" applyBorder="1" applyAlignment="1" applyProtection="1">
      <alignment horizontal="right" vertical="top" wrapText="1"/>
      <protection locked="0"/>
    </xf>
    <xf numFmtId="2" fontId="7" fillId="0" borderId="23" xfId="58" applyNumberFormat="1" applyFont="1" applyFill="1" applyBorder="1" applyAlignment="1">
      <alignment horizontal="right" vertical="top"/>
      <protection/>
    </xf>
    <xf numFmtId="2" fontId="7" fillId="0" borderId="17" xfId="59" applyNumberFormat="1" applyFont="1" applyFill="1" applyBorder="1" applyAlignment="1">
      <alignment horizontal="right" vertical="top"/>
      <protection/>
    </xf>
    <xf numFmtId="0" fontId="4" fillId="0" borderId="17" xfId="59" applyNumberFormat="1" applyFont="1" applyFill="1" applyBorder="1" applyAlignment="1">
      <alignment horizontal="left" vertical="top" wrapText="1"/>
      <protection/>
    </xf>
    <xf numFmtId="2" fontId="57" fillId="0" borderId="15" xfId="0" applyNumberFormat="1" applyFont="1" applyFill="1" applyBorder="1" applyAlignment="1">
      <alignment horizontal="left" vertical="top"/>
    </xf>
    <xf numFmtId="0" fontId="57" fillId="0" borderId="15" xfId="0" applyFont="1" applyFill="1" applyBorder="1" applyAlignment="1">
      <alignment horizontal="justify" vertical="top" wrapText="1"/>
    </xf>
    <xf numFmtId="0" fontId="57" fillId="0" borderId="15" xfId="0" applyFont="1" applyFill="1" applyBorder="1" applyAlignment="1">
      <alignment vertical="top"/>
    </xf>
    <xf numFmtId="0" fontId="57" fillId="0" borderId="15" xfId="0" applyFont="1" applyFill="1" applyBorder="1" applyAlignment="1">
      <alignment horizontal="center" vertical="top" wrapText="1"/>
    </xf>
    <xf numFmtId="2" fontId="19" fillId="0" borderId="16" xfId="59" applyNumberFormat="1" applyFont="1" applyFill="1" applyBorder="1" applyAlignment="1">
      <alignment vertical="top"/>
      <protection/>
    </xf>
    <xf numFmtId="2" fontId="14" fillId="0" borderId="24" xfId="59" applyNumberFormat="1" applyFont="1" applyFill="1" applyBorder="1" applyAlignment="1">
      <alignment horizontal="right" vertical="top"/>
      <protection/>
    </xf>
    <xf numFmtId="2" fontId="14" fillId="0" borderId="15" xfId="59" applyNumberFormat="1" applyFont="1" applyFill="1" applyBorder="1" applyAlignment="1">
      <alignment vertical="top"/>
      <protection/>
    </xf>
    <xf numFmtId="0" fontId="4" fillId="0" borderId="15" xfId="59" applyNumberFormat="1" applyFont="1" applyFill="1" applyBorder="1" applyAlignment="1">
      <alignment vertical="top"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22" xfId="56" applyNumberFormat="1" applyFont="1" applyFill="1" applyBorder="1" applyAlignment="1" applyProtection="1">
      <alignment horizontal="center" wrapText="1"/>
      <protection locked="0"/>
    </xf>
    <xf numFmtId="0" fontId="11" fillId="0" borderId="13" xfId="56" applyNumberFormat="1" applyFont="1" applyFill="1" applyBorder="1" applyAlignment="1">
      <alignment horizontal="center" vertical="center" wrapText="1"/>
      <protection/>
    </xf>
    <xf numFmtId="0" fontId="7" fillId="0" borderId="15" xfId="56" applyNumberFormat="1" applyFont="1" applyFill="1" applyBorder="1" applyAlignment="1" applyProtection="1">
      <alignment horizontal="center" vertical="top"/>
      <protection/>
    </xf>
    <xf numFmtId="0" fontId="7" fillId="34" borderId="15" xfId="56" applyNumberFormat="1" applyFont="1" applyFill="1" applyBorder="1" applyAlignment="1" applyProtection="1">
      <alignment horizontal="center" vertical="top"/>
      <protection/>
    </xf>
    <xf numFmtId="0" fontId="7" fillId="35"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91"/>
  <sheetViews>
    <sheetView showGridLines="0" view="pageBreakPreview" zoomScale="120" zoomScaleNormal="85" zoomScaleSheetLayoutView="120" zoomScalePageLayoutView="0" workbookViewId="0" topLeftCell="A23">
      <selection activeCell="B14" sqref="B14"/>
    </sheetView>
  </sheetViews>
  <sheetFormatPr defaultColWidth="9.140625" defaultRowHeight="15"/>
  <cols>
    <col min="1" max="1" width="11.57421875" style="1" customWidth="1"/>
    <col min="2" max="2" width="44.574218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9" t="s">
        <v>42</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0.75" customHeight="1">
      <c r="A5" s="69" t="s">
        <v>122</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305</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72" customHeight="1">
      <c r="A8" s="11" t="s">
        <v>39</v>
      </c>
      <c r="B8" s="74"/>
      <c r="C8" s="74"/>
      <c r="D8" s="74"/>
      <c r="E8" s="74"/>
      <c r="F8" s="74"/>
      <c r="G8" s="74"/>
      <c r="H8" s="74"/>
      <c r="I8" s="74"/>
      <c r="J8" s="74"/>
      <c r="K8" s="74"/>
      <c r="L8" s="74"/>
      <c r="M8" s="74"/>
      <c r="N8" s="74"/>
      <c r="O8" s="74"/>
      <c r="P8" s="74"/>
      <c r="Q8" s="74"/>
      <c r="R8" s="74"/>
      <c r="S8" s="74"/>
      <c r="T8" s="74"/>
      <c r="U8" s="74"/>
      <c r="V8" s="74"/>
      <c r="W8" s="74"/>
      <c r="X8" s="74"/>
      <c r="Y8" s="74"/>
      <c r="Z8" s="74"/>
      <c r="AA8" s="74"/>
      <c r="AB8" s="74"/>
      <c r="AC8" s="74"/>
      <c r="AD8" s="74"/>
      <c r="AE8" s="74"/>
      <c r="AF8" s="74"/>
      <c r="AG8" s="74"/>
      <c r="AH8" s="74"/>
      <c r="AI8" s="74"/>
      <c r="AJ8" s="74"/>
      <c r="AK8" s="74"/>
      <c r="AL8" s="74"/>
      <c r="AM8" s="74"/>
      <c r="AN8" s="74"/>
      <c r="AO8" s="74"/>
      <c r="AP8" s="74"/>
      <c r="AQ8" s="74"/>
      <c r="AR8" s="74"/>
      <c r="AS8" s="74"/>
      <c r="AT8" s="74"/>
      <c r="AU8" s="74"/>
      <c r="AV8" s="74"/>
      <c r="AW8" s="74"/>
      <c r="AX8" s="74"/>
      <c r="AY8" s="74"/>
      <c r="AZ8" s="74"/>
      <c r="BA8" s="74"/>
      <c r="BB8" s="74"/>
      <c r="BC8" s="74"/>
      <c r="IE8" s="13"/>
      <c r="IF8" s="13"/>
      <c r="IG8" s="13"/>
      <c r="IH8" s="13"/>
      <c r="II8" s="13"/>
    </row>
    <row r="9" spans="1:243" s="14" customFormat="1" ht="61.5" customHeight="1">
      <c r="A9" s="71" t="s">
        <v>55</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56</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57" customHeight="1">
      <c r="A11" s="16" t="s">
        <v>14</v>
      </c>
      <c r="B11" s="16" t="s">
        <v>15</v>
      </c>
      <c r="C11" s="16" t="s">
        <v>16</v>
      </c>
      <c r="D11" s="16" t="s">
        <v>17</v>
      </c>
      <c r="E11" s="16" t="s">
        <v>18</v>
      </c>
      <c r="F11" s="16" t="s">
        <v>41</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40</v>
      </c>
      <c r="BB11" s="20" t="s">
        <v>31</v>
      </c>
      <c r="BC11" s="20" t="s">
        <v>32</v>
      </c>
      <c r="IE11" s="18"/>
      <c r="IF11" s="18"/>
      <c r="IG11" s="18"/>
      <c r="IH11" s="18"/>
      <c r="II11" s="18"/>
    </row>
    <row r="12" spans="1:243" s="17" customFormat="1" ht="15">
      <c r="A12" s="16">
        <v>1</v>
      </c>
      <c r="B12" s="16">
        <v>2</v>
      </c>
      <c r="C12" s="40">
        <v>3</v>
      </c>
      <c r="D12" s="46">
        <v>4</v>
      </c>
      <c r="E12" s="46">
        <v>5</v>
      </c>
      <c r="F12" s="46">
        <v>6</v>
      </c>
      <c r="G12" s="46">
        <v>7</v>
      </c>
      <c r="H12" s="46">
        <v>8</v>
      </c>
      <c r="I12" s="46">
        <v>9</v>
      </c>
      <c r="J12" s="46">
        <v>10</v>
      </c>
      <c r="K12" s="46">
        <v>11</v>
      </c>
      <c r="L12" s="46">
        <v>12</v>
      </c>
      <c r="M12" s="46">
        <v>13</v>
      </c>
      <c r="N12" s="46">
        <v>14</v>
      </c>
      <c r="O12" s="46">
        <v>15</v>
      </c>
      <c r="P12" s="46">
        <v>16</v>
      </c>
      <c r="Q12" s="46">
        <v>17</v>
      </c>
      <c r="R12" s="46">
        <v>18</v>
      </c>
      <c r="S12" s="46">
        <v>19</v>
      </c>
      <c r="T12" s="46">
        <v>20</v>
      </c>
      <c r="U12" s="46">
        <v>21</v>
      </c>
      <c r="V12" s="46">
        <v>22</v>
      </c>
      <c r="W12" s="46">
        <v>23</v>
      </c>
      <c r="X12" s="46">
        <v>24</v>
      </c>
      <c r="Y12" s="46">
        <v>25</v>
      </c>
      <c r="Z12" s="46">
        <v>26</v>
      </c>
      <c r="AA12" s="46">
        <v>27</v>
      </c>
      <c r="AB12" s="46">
        <v>28</v>
      </c>
      <c r="AC12" s="46">
        <v>29</v>
      </c>
      <c r="AD12" s="46">
        <v>30</v>
      </c>
      <c r="AE12" s="46">
        <v>31</v>
      </c>
      <c r="AF12" s="46">
        <v>32</v>
      </c>
      <c r="AG12" s="46">
        <v>33</v>
      </c>
      <c r="AH12" s="46">
        <v>34</v>
      </c>
      <c r="AI12" s="46">
        <v>35</v>
      </c>
      <c r="AJ12" s="46">
        <v>36</v>
      </c>
      <c r="AK12" s="46">
        <v>37</v>
      </c>
      <c r="AL12" s="46">
        <v>38</v>
      </c>
      <c r="AM12" s="46">
        <v>39</v>
      </c>
      <c r="AN12" s="46">
        <v>40</v>
      </c>
      <c r="AO12" s="46">
        <v>41</v>
      </c>
      <c r="AP12" s="46">
        <v>42</v>
      </c>
      <c r="AQ12" s="46">
        <v>43</v>
      </c>
      <c r="AR12" s="46">
        <v>44</v>
      </c>
      <c r="AS12" s="46">
        <v>45</v>
      </c>
      <c r="AT12" s="46">
        <v>46</v>
      </c>
      <c r="AU12" s="46">
        <v>47</v>
      </c>
      <c r="AV12" s="46">
        <v>48</v>
      </c>
      <c r="AW12" s="46">
        <v>49</v>
      </c>
      <c r="AX12" s="46">
        <v>50</v>
      </c>
      <c r="AY12" s="46">
        <v>51</v>
      </c>
      <c r="AZ12" s="46">
        <v>52</v>
      </c>
      <c r="BA12" s="46">
        <v>7</v>
      </c>
      <c r="BB12" s="47">
        <v>54</v>
      </c>
      <c r="BC12" s="16">
        <v>8</v>
      </c>
      <c r="IE12" s="18"/>
      <c r="IF12" s="18"/>
      <c r="IG12" s="18"/>
      <c r="IH12" s="18"/>
      <c r="II12" s="18"/>
    </row>
    <row r="13" spans="1:243" s="21" customFormat="1" ht="24.75" customHeight="1">
      <c r="A13" s="34">
        <v>1</v>
      </c>
      <c r="B13" s="60" t="s">
        <v>123</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123</v>
      </c>
      <c r="IE13" s="22"/>
      <c r="IF13" s="22"/>
      <c r="IG13" s="22"/>
      <c r="IH13" s="22"/>
      <c r="II13" s="22"/>
    </row>
    <row r="14" spans="1:243" s="21" customFormat="1" ht="81.75" customHeight="1">
      <c r="A14" s="34">
        <v>1.01</v>
      </c>
      <c r="B14" s="60" t="s">
        <v>124</v>
      </c>
      <c r="C14" s="35"/>
      <c r="D14" s="72"/>
      <c r="E14" s="72"/>
      <c r="F14" s="72"/>
      <c r="G14" s="72"/>
      <c r="H14" s="72"/>
      <c r="I14" s="72"/>
      <c r="J14" s="72"/>
      <c r="K14" s="72"/>
      <c r="L14" s="72"/>
      <c r="M14" s="72"/>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IA14" s="21">
        <v>1.01</v>
      </c>
      <c r="IB14" s="21" t="s">
        <v>124</v>
      </c>
      <c r="IE14" s="22"/>
      <c r="IF14" s="22"/>
      <c r="IG14" s="22"/>
      <c r="IH14" s="22"/>
      <c r="II14" s="22"/>
    </row>
    <row r="15" spans="1:243" s="21" customFormat="1" ht="30" customHeight="1">
      <c r="A15" s="34">
        <v>1.02</v>
      </c>
      <c r="B15" s="60" t="s">
        <v>125</v>
      </c>
      <c r="C15" s="35"/>
      <c r="D15" s="35">
        <v>50</v>
      </c>
      <c r="E15" s="62" t="s">
        <v>43</v>
      </c>
      <c r="F15" s="61">
        <v>81.15</v>
      </c>
      <c r="G15" s="48"/>
      <c r="H15" s="42"/>
      <c r="I15" s="43" t="s">
        <v>33</v>
      </c>
      <c r="J15" s="44">
        <f aca="true" t="shared" si="0" ref="J15:J45">IF(I15="Less(-)",-1,1)</f>
        <v>1</v>
      </c>
      <c r="K15" s="42" t="s">
        <v>34</v>
      </c>
      <c r="L15" s="42" t="s">
        <v>4</v>
      </c>
      <c r="M15" s="45"/>
      <c r="N15" s="54"/>
      <c r="O15" s="54"/>
      <c r="P15" s="55"/>
      <c r="Q15" s="54"/>
      <c r="R15" s="54"/>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7">
        <f aca="true" t="shared" si="1" ref="BA15:BA45">total_amount_ba($B$2,$D$2,D15,F15,J15,K15,M15)</f>
        <v>4057.5</v>
      </c>
      <c r="BB15" s="56">
        <f aca="true" t="shared" si="2" ref="BB15:BB45">BA15+SUM(N15:AZ15)</f>
        <v>4057.5</v>
      </c>
      <c r="BC15" s="58" t="str">
        <f aca="true" t="shared" si="3" ref="BC15:BC45">SpellNumber(L15,BB15)</f>
        <v>INR  Four Thousand  &amp;Fifty Seven  and Paise Fifty Only</v>
      </c>
      <c r="IA15" s="21">
        <v>1.02</v>
      </c>
      <c r="IB15" s="21" t="s">
        <v>125</v>
      </c>
      <c r="ID15" s="21">
        <v>50</v>
      </c>
      <c r="IE15" s="22" t="s">
        <v>43</v>
      </c>
      <c r="IF15" s="22"/>
      <c r="IG15" s="22"/>
      <c r="IH15" s="22"/>
      <c r="II15" s="22"/>
    </row>
    <row r="16" spans="1:243" s="21" customFormat="1" ht="128.25" customHeight="1">
      <c r="A16" s="34">
        <v>1.03</v>
      </c>
      <c r="B16" s="60" t="s">
        <v>126</v>
      </c>
      <c r="C16" s="35"/>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1.03</v>
      </c>
      <c r="IB16" s="21" t="s">
        <v>126</v>
      </c>
      <c r="IE16" s="22"/>
      <c r="IF16" s="22"/>
      <c r="IG16" s="22"/>
      <c r="IH16" s="22"/>
      <c r="II16" s="22"/>
    </row>
    <row r="17" spans="1:243" s="21" customFormat="1" ht="30" customHeight="1">
      <c r="A17" s="34">
        <v>1.04</v>
      </c>
      <c r="B17" s="60" t="s">
        <v>127</v>
      </c>
      <c r="C17" s="35"/>
      <c r="D17" s="35">
        <v>6</v>
      </c>
      <c r="E17" s="62" t="s">
        <v>46</v>
      </c>
      <c r="F17" s="61">
        <v>221.22</v>
      </c>
      <c r="G17" s="48"/>
      <c r="H17" s="42"/>
      <c r="I17" s="43" t="s">
        <v>33</v>
      </c>
      <c r="J17" s="44">
        <f t="shared" si="0"/>
        <v>1</v>
      </c>
      <c r="K17" s="42" t="s">
        <v>34</v>
      </c>
      <c r="L17" s="42" t="s">
        <v>4</v>
      </c>
      <c r="M17" s="45"/>
      <c r="N17" s="54"/>
      <c r="O17" s="54"/>
      <c r="P17" s="55"/>
      <c r="Q17" s="54"/>
      <c r="R17" s="54"/>
      <c r="S17" s="55"/>
      <c r="T17" s="55"/>
      <c r="U17" s="55"/>
      <c r="V17" s="55"/>
      <c r="W17" s="55"/>
      <c r="X17" s="55"/>
      <c r="Y17" s="55"/>
      <c r="Z17" s="55"/>
      <c r="AA17" s="55"/>
      <c r="AB17" s="55"/>
      <c r="AC17" s="55"/>
      <c r="AD17" s="55"/>
      <c r="AE17" s="55"/>
      <c r="AF17" s="55"/>
      <c r="AG17" s="55"/>
      <c r="AH17" s="55"/>
      <c r="AI17" s="55"/>
      <c r="AJ17" s="55"/>
      <c r="AK17" s="55"/>
      <c r="AL17" s="55"/>
      <c r="AM17" s="55"/>
      <c r="AN17" s="55"/>
      <c r="AO17" s="55"/>
      <c r="AP17" s="55"/>
      <c r="AQ17" s="55"/>
      <c r="AR17" s="55"/>
      <c r="AS17" s="55"/>
      <c r="AT17" s="55"/>
      <c r="AU17" s="55"/>
      <c r="AV17" s="55"/>
      <c r="AW17" s="55"/>
      <c r="AX17" s="55"/>
      <c r="AY17" s="55"/>
      <c r="AZ17" s="55"/>
      <c r="BA17" s="57">
        <f t="shared" si="1"/>
        <v>1327.32</v>
      </c>
      <c r="BB17" s="56">
        <f t="shared" si="2"/>
        <v>1327.32</v>
      </c>
      <c r="BC17" s="58" t="str">
        <f t="shared" si="3"/>
        <v>INR  One Thousand Three Hundred &amp; Twenty Seven  and Paise Thirty Two Only</v>
      </c>
      <c r="IA17" s="21">
        <v>1.04</v>
      </c>
      <c r="IB17" s="21" t="s">
        <v>127</v>
      </c>
      <c r="ID17" s="21">
        <v>6</v>
      </c>
      <c r="IE17" s="22" t="s">
        <v>46</v>
      </c>
      <c r="IF17" s="22"/>
      <c r="IG17" s="22"/>
      <c r="IH17" s="22"/>
      <c r="II17" s="22"/>
    </row>
    <row r="18" spans="1:243" s="21" customFormat="1" ht="142.5" customHeight="1">
      <c r="A18" s="34">
        <v>1.05</v>
      </c>
      <c r="B18" s="60" t="s">
        <v>128</v>
      </c>
      <c r="C18" s="35"/>
      <c r="D18" s="72"/>
      <c r="E18" s="72"/>
      <c r="F18" s="72"/>
      <c r="G18" s="72"/>
      <c r="H18" s="72"/>
      <c r="I18" s="72"/>
      <c r="J18" s="72"/>
      <c r="K18" s="72"/>
      <c r="L18" s="72"/>
      <c r="M18" s="72"/>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IA18" s="21">
        <v>1.05</v>
      </c>
      <c r="IB18" s="21" t="s">
        <v>128</v>
      </c>
      <c r="IE18" s="22"/>
      <c r="IF18" s="22"/>
      <c r="IG18" s="22"/>
      <c r="IH18" s="22"/>
      <c r="II18" s="22"/>
    </row>
    <row r="19" spans="1:243" s="21" customFormat="1" ht="30" customHeight="1">
      <c r="A19" s="34">
        <v>1.06</v>
      </c>
      <c r="B19" s="60" t="s">
        <v>125</v>
      </c>
      <c r="C19" s="35"/>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1.06</v>
      </c>
      <c r="IB19" s="21" t="s">
        <v>125</v>
      </c>
      <c r="IE19" s="22"/>
      <c r="IF19" s="22"/>
      <c r="IG19" s="22"/>
      <c r="IH19" s="22"/>
      <c r="II19" s="22"/>
    </row>
    <row r="20" spans="1:243" s="21" customFormat="1" ht="30" customHeight="1">
      <c r="A20" s="34">
        <v>1.07</v>
      </c>
      <c r="B20" s="60" t="s">
        <v>129</v>
      </c>
      <c r="C20" s="35"/>
      <c r="D20" s="35">
        <v>10</v>
      </c>
      <c r="E20" s="62" t="s">
        <v>44</v>
      </c>
      <c r="F20" s="61">
        <v>319.33</v>
      </c>
      <c r="G20" s="48"/>
      <c r="H20" s="42"/>
      <c r="I20" s="43" t="s">
        <v>33</v>
      </c>
      <c r="J20" s="44">
        <f t="shared" si="0"/>
        <v>1</v>
      </c>
      <c r="K20" s="42" t="s">
        <v>34</v>
      </c>
      <c r="L20" s="42" t="s">
        <v>4</v>
      </c>
      <c r="M20" s="45"/>
      <c r="N20" s="54"/>
      <c r="O20" s="54"/>
      <c r="P20" s="55"/>
      <c r="Q20" s="54"/>
      <c r="R20" s="54"/>
      <c r="S20" s="55"/>
      <c r="T20" s="55"/>
      <c r="U20" s="55"/>
      <c r="V20" s="55"/>
      <c r="W20" s="55"/>
      <c r="X20" s="55"/>
      <c r="Y20" s="55"/>
      <c r="Z20" s="55"/>
      <c r="AA20" s="55"/>
      <c r="AB20" s="55"/>
      <c r="AC20" s="55"/>
      <c r="AD20" s="55"/>
      <c r="AE20" s="55"/>
      <c r="AF20" s="55"/>
      <c r="AG20" s="55"/>
      <c r="AH20" s="55"/>
      <c r="AI20" s="55"/>
      <c r="AJ20" s="55"/>
      <c r="AK20" s="55"/>
      <c r="AL20" s="55"/>
      <c r="AM20" s="55"/>
      <c r="AN20" s="55"/>
      <c r="AO20" s="55"/>
      <c r="AP20" s="55"/>
      <c r="AQ20" s="55"/>
      <c r="AR20" s="55"/>
      <c r="AS20" s="55"/>
      <c r="AT20" s="55"/>
      <c r="AU20" s="55"/>
      <c r="AV20" s="55"/>
      <c r="AW20" s="55"/>
      <c r="AX20" s="55"/>
      <c r="AY20" s="55"/>
      <c r="AZ20" s="55"/>
      <c r="BA20" s="57">
        <f t="shared" si="1"/>
        <v>3193.3</v>
      </c>
      <c r="BB20" s="56">
        <f t="shared" si="2"/>
        <v>3193.3</v>
      </c>
      <c r="BC20" s="58" t="str">
        <f t="shared" si="3"/>
        <v>INR  Three Thousand One Hundred &amp; Ninety Three  and Paise Thirty Only</v>
      </c>
      <c r="IA20" s="21">
        <v>1.07</v>
      </c>
      <c r="IB20" s="21" t="s">
        <v>129</v>
      </c>
      <c r="ID20" s="21">
        <v>10</v>
      </c>
      <c r="IE20" s="22" t="s">
        <v>44</v>
      </c>
      <c r="IF20" s="22"/>
      <c r="IG20" s="22"/>
      <c r="IH20" s="22"/>
      <c r="II20" s="22"/>
    </row>
    <row r="21" spans="1:243" s="21" customFormat="1" ht="49.5" customHeight="1">
      <c r="A21" s="34">
        <v>1.08</v>
      </c>
      <c r="B21" s="60" t="s">
        <v>130</v>
      </c>
      <c r="C21" s="35"/>
      <c r="D21" s="35">
        <v>15</v>
      </c>
      <c r="E21" s="62" t="s">
        <v>46</v>
      </c>
      <c r="F21" s="61">
        <v>1712.45</v>
      </c>
      <c r="G21" s="48"/>
      <c r="H21" s="42"/>
      <c r="I21" s="43" t="s">
        <v>33</v>
      </c>
      <c r="J21" s="44">
        <f t="shared" si="0"/>
        <v>1</v>
      </c>
      <c r="K21" s="42" t="s">
        <v>34</v>
      </c>
      <c r="L21" s="42" t="s">
        <v>4</v>
      </c>
      <c r="M21" s="45"/>
      <c r="N21" s="54"/>
      <c r="O21" s="54"/>
      <c r="P21" s="55"/>
      <c r="Q21" s="54"/>
      <c r="R21" s="54"/>
      <c r="S21" s="55"/>
      <c r="T21" s="55"/>
      <c r="U21" s="55"/>
      <c r="V21" s="55"/>
      <c r="W21" s="55"/>
      <c r="X21" s="55"/>
      <c r="Y21" s="55"/>
      <c r="Z21" s="55"/>
      <c r="AA21" s="55"/>
      <c r="AB21" s="55"/>
      <c r="AC21" s="55"/>
      <c r="AD21" s="55"/>
      <c r="AE21" s="55"/>
      <c r="AF21" s="55"/>
      <c r="AG21" s="55"/>
      <c r="AH21" s="55"/>
      <c r="AI21" s="55"/>
      <c r="AJ21" s="55"/>
      <c r="AK21" s="55"/>
      <c r="AL21" s="55"/>
      <c r="AM21" s="55"/>
      <c r="AN21" s="55"/>
      <c r="AO21" s="55"/>
      <c r="AP21" s="55"/>
      <c r="AQ21" s="55"/>
      <c r="AR21" s="55"/>
      <c r="AS21" s="55"/>
      <c r="AT21" s="55"/>
      <c r="AU21" s="55"/>
      <c r="AV21" s="55"/>
      <c r="AW21" s="55"/>
      <c r="AX21" s="55"/>
      <c r="AY21" s="55"/>
      <c r="AZ21" s="55"/>
      <c r="BA21" s="57">
        <f t="shared" si="1"/>
        <v>25686.75</v>
      </c>
      <c r="BB21" s="56">
        <f t="shared" si="2"/>
        <v>25686.75</v>
      </c>
      <c r="BC21" s="58" t="str">
        <f t="shared" si="3"/>
        <v>INR  Twenty Five Thousand Six Hundred &amp; Eighty Six  and Paise Seventy Five Only</v>
      </c>
      <c r="IA21" s="21">
        <v>1.08</v>
      </c>
      <c r="IB21" s="21" t="s">
        <v>130</v>
      </c>
      <c r="ID21" s="21">
        <v>15</v>
      </c>
      <c r="IE21" s="22" t="s">
        <v>46</v>
      </c>
      <c r="IF21" s="22"/>
      <c r="IG21" s="22"/>
      <c r="IH21" s="22"/>
      <c r="II21" s="22"/>
    </row>
    <row r="22" spans="1:243" s="21" customFormat="1" ht="30" customHeight="1">
      <c r="A22" s="34">
        <v>2</v>
      </c>
      <c r="B22" s="60" t="s">
        <v>47</v>
      </c>
      <c r="C22" s="35"/>
      <c r="D22" s="72"/>
      <c r="E22" s="72"/>
      <c r="F22" s="72"/>
      <c r="G22" s="72"/>
      <c r="H22" s="72"/>
      <c r="I22" s="72"/>
      <c r="J22" s="72"/>
      <c r="K22" s="72"/>
      <c r="L22" s="72"/>
      <c r="M22" s="72"/>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IA22" s="21">
        <v>2</v>
      </c>
      <c r="IB22" s="21" t="s">
        <v>47</v>
      </c>
      <c r="IE22" s="22"/>
      <c r="IF22" s="22"/>
      <c r="IG22" s="22"/>
      <c r="IH22" s="22"/>
      <c r="II22" s="22"/>
    </row>
    <row r="23" spans="1:243" s="21" customFormat="1" ht="78.75">
      <c r="A23" s="34">
        <v>2.01</v>
      </c>
      <c r="B23" s="60" t="s">
        <v>131</v>
      </c>
      <c r="C23" s="35"/>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2.01</v>
      </c>
      <c r="IB23" s="21" t="s">
        <v>131</v>
      </c>
      <c r="IE23" s="22"/>
      <c r="IF23" s="22"/>
      <c r="IG23" s="22"/>
      <c r="IH23" s="22"/>
      <c r="II23" s="22"/>
    </row>
    <row r="24" spans="1:243" s="21" customFormat="1" ht="78.75">
      <c r="A24" s="34">
        <v>2.02</v>
      </c>
      <c r="B24" s="60" t="s">
        <v>57</v>
      </c>
      <c r="C24" s="35"/>
      <c r="D24" s="35">
        <v>1.5</v>
      </c>
      <c r="E24" s="62" t="s">
        <v>46</v>
      </c>
      <c r="F24" s="61">
        <v>5952.3</v>
      </c>
      <c r="G24" s="48"/>
      <c r="H24" s="42"/>
      <c r="I24" s="43" t="s">
        <v>33</v>
      </c>
      <c r="J24" s="44">
        <f t="shared" si="0"/>
        <v>1</v>
      </c>
      <c r="K24" s="42" t="s">
        <v>34</v>
      </c>
      <c r="L24" s="42" t="s">
        <v>4</v>
      </c>
      <c r="M24" s="45"/>
      <c r="N24" s="54"/>
      <c r="O24" s="54"/>
      <c r="P24" s="55"/>
      <c r="Q24" s="54"/>
      <c r="R24" s="54"/>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c r="AS24" s="55"/>
      <c r="AT24" s="55"/>
      <c r="AU24" s="55"/>
      <c r="AV24" s="55"/>
      <c r="AW24" s="55"/>
      <c r="AX24" s="55"/>
      <c r="AY24" s="55"/>
      <c r="AZ24" s="55"/>
      <c r="BA24" s="57">
        <f t="shared" si="1"/>
        <v>8928.45</v>
      </c>
      <c r="BB24" s="56">
        <f t="shared" si="2"/>
        <v>8928.45</v>
      </c>
      <c r="BC24" s="58" t="str">
        <f t="shared" si="3"/>
        <v>INR  Eight Thousand Nine Hundred &amp; Twenty Eight  and Paise Forty Five Only</v>
      </c>
      <c r="IA24" s="21">
        <v>2.02</v>
      </c>
      <c r="IB24" s="21" t="s">
        <v>57</v>
      </c>
      <c r="ID24" s="21">
        <v>1.5</v>
      </c>
      <c r="IE24" s="22" t="s">
        <v>46</v>
      </c>
      <c r="IF24" s="22"/>
      <c r="IG24" s="22"/>
      <c r="IH24" s="22"/>
      <c r="II24" s="22"/>
    </row>
    <row r="25" spans="1:243" s="21" customFormat="1" ht="236.25">
      <c r="A25" s="34">
        <v>2.03</v>
      </c>
      <c r="B25" s="60" t="s">
        <v>132</v>
      </c>
      <c r="C25" s="35"/>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1">
        <v>2.03</v>
      </c>
      <c r="IB25" s="21" t="s">
        <v>132</v>
      </c>
      <c r="IE25" s="22"/>
      <c r="IF25" s="22"/>
      <c r="IG25" s="22"/>
      <c r="IH25" s="22"/>
      <c r="II25" s="22"/>
    </row>
    <row r="26" spans="1:243" s="21" customFormat="1" ht="78.75">
      <c r="A26" s="59">
        <v>2.04</v>
      </c>
      <c r="B26" s="60" t="s">
        <v>133</v>
      </c>
      <c r="C26" s="35"/>
      <c r="D26" s="35">
        <v>4</v>
      </c>
      <c r="E26" s="62" t="s">
        <v>46</v>
      </c>
      <c r="F26" s="61">
        <v>7500.66</v>
      </c>
      <c r="G26" s="48"/>
      <c r="H26" s="42"/>
      <c r="I26" s="43" t="s">
        <v>33</v>
      </c>
      <c r="J26" s="44">
        <f t="shared" si="0"/>
        <v>1</v>
      </c>
      <c r="K26" s="42" t="s">
        <v>34</v>
      </c>
      <c r="L26" s="42" t="s">
        <v>4</v>
      </c>
      <c r="M26" s="45"/>
      <c r="N26" s="54"/>
      <c r="O26" s="54"/>
      <c r="P26" s="55"/>
      <c r="Q26" s="54"/>
      <c r="R26" s="54"/>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c r="AS26" s="55"/>
      <c r="AT26" s="55"/>
      <c r="AU26" s="55"/>
      <c r="AV26" s="55"/>
      <c r="AW26" s="55"/>
      <c r="AX26" s="55"/>
      <c r="AY26" s="55"/>
      <c r="AZ26" s="55"/>
      <c r="BA26" s="57">
        <f t="shared" si="1"/>
        <v>30002.64</v>
      </c>
      <c r="BB26" s="56">
        <f t="shared" si="2"/>
        <v>30002.64</v>
      </c>
      <c r="BC26" s="58" t="str">
        <f t="shared" si="3"/>
        <v>INR  Thirty Thousand  &amp;Two  and Paise Sixty Four Only</v>
      </c>
      <c r="IA26" s="21">
        <v>2.04</v>
      </c>
      <c r="IB26" s="21" t="s">
        <v>133</v>
      </c>
      <c r="ID26" s="21">
        <v>4</v>
      </c>
      <c r="IE26" s="22" t="s">
        <v>46</v>
      </c>
      <c r="IF26" s="22"/>
      <c r="IG26" s="22"/>
      <c r="IH26" s="22"/>
      <c r="II26" s="22"/>
    </row>
    <row r="27" spans="1:243" s="21" customFormat="1" ht="267.75">
      <c r="A27" s="34">
        <v>2.05</v>
      </c>
      <c r="B27" s="60" t="s">
        <v>134</v>
      </c>
      <c r="C27" s="35"/>
      <c r="D27" s="35">
        <v>16</v>
      </c>
      <c r="E27" s="62" t="s">
        <v>43</v>
      </c>
      <c r="F27" s="61">
        <v>538.4</v>
      </c>
      <c r="G27" s="48"/>
      <c r="H27" s="42"/>
      <c r="I27" s="43" t="s">
        <v>33</v>
      </c>
      <c r="J27" s="44">
        <f t="shared" si="0"/>
        <v>1</v>
      </c>
      <c r="K27" s="42" t="s">
        <v>34</v>
      </c>
      <c r="L27" s="42" t="s">
        <v>4</v>
      </c>
      <c r="M27" s="45"/>
      <c r="N27" s="54"/>
      <c r="O27" s="54"/>
      <c r="P27" s="55"/>
      <c r="Q27" s="54"/>
      <c r="R27" s="54"/>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c r="AS27" s="55"/>
      <c r="AT27" s="55"/>
      <c r="AU27" s="55"/>
      <c r="AV27" s="55"/>
      <c r="AW27" s="55"/>
      <c r="AX27" s="55"/>
      <c r="AY27" s="55"/>
      <c r="AZ27" s="55"/>
      <c r="BA27" s="57">
        <f t="shared" si="1"/>
        <v>8614.4</v>
      </c>
      <c r="BB27" s="56">
        <f t="shared" si="2"/>
        <v>8614.4</v>
      </c>
      <c r="BC27" s="58" t="str">
        <f t="shared" si="3"/>
        <v>INR  Eight Thousand Six Hundred &amp; Fourteen  and Paise Forty Only</v>
      </c>
      <c r="IA27" s="21">
        <v>2.05</v>
      </c>
      <c r="IB27" s="21" t="s">
        <v>134</v>
      </c>
      <c r="ID27" s="21">
        <v>16</v>
      </c>
      <c r="IE27" s="22" t="s">
        <v>43</v>
      </c>
      <c r="IF27" s="22"/>
      <c r="IG27" s="22"/>
      <c r="IH27" s="22"/>
      <c r="II27" s="22"/>
    </row>
    <row r="28" spans="1:243" s="21" customFormat="1" ht="30" customHeight="1">
      <c r="A28" s="34">
        <v>3</v>
      </c>
      <c r="B28" s="60" t="s">
        <v>135</v>
      </c>
      <c r="C28" s="35"/>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21">
        <v>3</v>
      </c>
      <c r="IB28" s="21" t="s">
        <v>135</v>
      </c>
      <c r="IE28" s="22"/>
      <c r="IF28" s="22"/>
      <c r="IG28" s="22"/>
      <c r="IH28" s="22"/>
      <c r="II28" s="22"/>
    </row>
    <row r="29" spans="1:243" s="21" customFormat="1" ht="141.75">
      <c r="A29" s="34">
        <v>3.01</v>
      </c>
      <c r="B29" s="60" t="s">
        <v>136</v>
      </c>
      <c r="C29" s="35"/>
      <c r="D29" s="72"/>
      <c r="E29" s="72"/>
      <c r="F29" s="72"/>
      <c r="G29" s="72"/>
      <c r="H29" s="72"/>
      <c r="I29" s="72"/>
      <c r="J29" s="72"/>
      <c r="K29" s="72"/>
      <c r="L29" s="72"/>
      <c r="M29" s="72"/>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IA29" s="21">
        <v>3.01</v>
      </c>
      <c r="IB29" s="21" t="s">
        <v>136</v>
      </c>
      <c r="IE29" s="22"/>
      <c r="IF29" s="22"/>
      <c r="IG29" s="22"/>
      <c r="IH29" s="22"/>
      <c r="II29" s="22"/>
    </row>
    <row r="30" spans="1:243" s="21" customFormat="1" ht="78.75">
      <c r="A30" s="34">
        <v>3.02</v>
      </c>
      <c r="B30" s="60" t="s">
        <v>137</v>
      </c>
      <c r="C30" s="35"/>
      <c r="D30" s="35">
        <v>0.6</v>
      </c>
      <c r="E30" s="62" t="s">
        <v>46</v>
      </c>
      <c r="F30" s="61">
        <v>8159.58</v>
      </c>
      <c r="G30" s="48"/>
      <c r="H30" s="42"/>
      <c r="I30" s="43" t="s">
        <v>33</v>
      </c>
      <c r="J30" s="44">
        <f t="shared" si="0"/>
        <v>1</v>
      </c>
      <c r="K30" s="42" t="s">
        <v>34</v>
      </c>
      <c r="L30" s="42" t="s">
        <v>4</v>
      </c>
      <c r="M30" s="45"/>
      <c r="N30" s="54"/>
      <c r="O30" s="54"/>
      <c r="P30" s="55"/>
      <c r="Q30" s="54"/>
      <c r="R30" s="54"/>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7">
        <f t="shared" si="1"/>
        <v>4895.75</v>
      </c>
      <c r="BB30" s="56">
        <f t="shared" si="2"/>
        <v>4895.75</v>
      </c>
      <c r="BC30" s="58" t="str">
        <f t="shared" si="3"/>
        <v>INR  Four Thousand Eight Hundred &amp; Ninety Five  and Paise Seventy Five Only</v>
      </c>
      <c r="IA30" s="21">
        <v>3.02</v>
      </c>
      <c r="IB30" s="21" t="s">
        <v>137</v>
      </c>
      <c r="ID30" s="21">
        <v>0.6</v>
      </c>
      <c r="IE30" s="22" t="s">
        <v>46</v>
      </c>
      <c r="IF30" s="22"/>
      <c r="IG30" s="22"/>
      <c r="IH30" s="22"/>
      <c r="II30" s="22"/>
    </row>
    <row r="31" spans="1:243" s="21" customFormat="1" ht="220.5">
      <c r="A31" s="34">
        <v>3.03</v>
      </c>
      <c r="B31" s="60" t="s">
        <v>59</v>
      </c>
      <c r="C31" s="35"/>
      <c r="D31" s="35">
        <v>2.5</v>
      </c>
      <c r="E31" s="62" t="s">
        <v>46</v>
      </c>
      <c r="F31" s="61">
        <v>8560.98</v>
      </c>
      <c r="G31" s="48"/>
      <c r="H31" s="42"/>
      <c r="I31" s="43" t="s">
        <v>33</v>
      </c>
      <c r="J31" s="44">
        <f t="shared" si="0"/>
        <v>1</v>
      </c>
      <c r="K31" s="42" t="s">
        <v>34</v>
      </c>
      <c r="L31" s="42" t="s">
        <v>4</v>
      </c>
      <c r="M31" s="45"/>
      <c r="N31" s="54"/>
      <c r="O31" s="54"/>
      <c r="P31" s="55"/>
      <c r="Q31" s="54"/>
      <c r="R31" s="54"/>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c r="AS31" s="55"/>
      <c r="AT31" s="55"/>
      <c r="AU31" s="55"/>
      <c r="AV31" s="55"/>
      <c r="AW31" s="55"/>
      <c r="AX31" s="55"/>
      <c r="AY31" s="55"/>
      <c r="AZ31" s="55"/>
      <c r="BA31" s="57">
        <f t="shared" si="1"/>
        <v>21402.45</v>
      </c>
      <c r="BB31" s="56">
        <f t="shared" si="2"/>
        <v>21402.45</v>
      </c>
      <c r="BC31" s="58" t="str">
        <f t="shared" si="3"/>
        <v>INR  Twenty One Thousand Four Hundred &amp; Two  and Paise Forty Five Only</v>
      </c>
      <c r="IA31" s="21">
        <v>3.03</v>
      </c>
      <c r="IB31" s="21" t="s">
        <v>59</v>
      </c>
      <c r="ID31" s="21">
        <v>2.5</v>
      </c>
      <c r="IE31" s="22" t="s">
        <v>46</v>
      </c>
      <c r="IF31" s="22"/>
      <c r="IG31" s="22"/>
      <c r="IH31" s="22"/>
      <c r="II31" s="22"/>
    </row>
    <row r="32" spans="1:243" s="21" customFormat="1" ht="47.25">
      <c r="A32" s="59">
        <v>3.04</v>
      </c>
      <c r="B32" s="60" t="s">
        <v>138</v>
      </c>
      <c r="C32" s="35"/>
      <c r="D32" s="72"/>
      <c r="E32" s="72"/>
      <c r="F32" s="72"/>
      <c r="G32" s="72"/>
      <c r="H32" s="72"/>
      <c r="I32" s="72"/>
      <c r="J32" s="72"/>
      <c r="K32" s="72"/>
      <c r="L32" s="72"/>
      <c r="M32" s="72"/>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21">
        <v>3.04</v>
      </c>
      <c r="IB32" s="21" t="s">
        <v>138</v>
      </c>
      <c r="IE32" s="22"/>
      <c r="IF32" s="22"/>
      <c r="IG32" s="22"/>
      <c r="IH32" s="22"/>
      <c r="II32" s="22"/>
    </row>
    <row r="33" spans="1:243" s="21" customFormat="1" ht="31.5">
      <c r="A33" s="34">
        <v>3.05</v>
      </c>
      <c r="B33" s="60" t="s">
        <v>139</v>
      </c>
      <c r="C33" s="35"/>
      <c r="D33" s="35">
        <v>1</v>
      </c>
      <c r="E33" s="62" t="s">
        <v>43</v>
      </c>
      <c r="F33" s="61">
        <v>249.76</v>
      </c>
      <c r="G33" s="48"/>
      <c r="H33" s="42"/>
      <c r="I33" s="43" t="s">
        <v>33</v>
      </c>
      <c r="J33" s="44">
        <f t="shared" si="0"/>
        <v>1</v>
      </c>
      <c r="K33" s="42" t="s">
        <v>34</v>
      </c>
      <c r="L33" s="42" t="s">
        <v>4</v>
      </c>
      <c r="M33" s="45"/>
      <c r="N33" s="54"/>
      <c r="O33" s="54"/>
      <c r="P33" s="55"/>
      <c r="Q33" s="54"/>
      <c r="R33" s="54"/>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c r="AS33" s="55"/>
      <c r="AT33" s="55"/>
      <c r="AU33" s="55"/>
      <c r="AV33" s="55"/>
      <c r="AW33" s="55"/>
      <c r="AX33" s="55"/>
      <c r="AY33" s="55"/>
      <c r="AZ33" s="55"/>
      <c r="BA33" s="57">
        <f t="shared" si="1"/>
        <v>249.76</v>
      </c>
      <c r="BB33" s="56">
        <f t="shared" si="2"/>
        <v>249.76</v>
      </c>
      <c r="BC33" s="58" t="str">
        <f t="shared" si="3"/>
        <v>INR  Two Hundred &amp; Forty Nine  and Paise Seventy Six Only</v>
      </c>
      <c r="IA33" s="21">
        <v>3.05</v>
      </c>
      <c r="IB33" s="21" t="s">
        <v>139</v>
      </c>
      <c r="ID33" s="21">
        <v>1</v>
      </c>
      <c r="IE33" s="22" t="s">
        <v>43</v>
      </c>
      <c r="IF33" s="22"/>
      <c r="IG33" s="22"/>
      <c r="IH33" s="22"/>
      <c r="II33" s="22"/>
    </row>
    <row r="34" spans="1:243" s="21" customFormat="1" ht="47.25">
      <c r="A34" s="34">
        <v>3.06</v>
      </c>
      <c r="B34" s="60" t="s">
        <v>140</v>
      </c>
      <c r="C34" s="35"/>
      <c r="D34" s="35">
        <v>1.5</v>
      </c>
      <c r="E34" s="62" t="s">
        <v>43</v>
      </c>
      <c r="F34" s="61">
        <v>534.24</v>
      </c>
      <c r="G34" s="48"/>
      <c r="H34" s="42"/>
      <c r="I34" s="43" t="s">
        <v>33</v>
      </c>
      <c r="J34" s="44">
        <f t="shared" si="0"/>
        <v>1</v>
      </c>
      <c r="K34" s="42" t="s">
        <v>34</v>
      </c>
      <c r="L34" s="42" t="s">
        <v>4</v>
      </c>
      <c r="M34" s="45"/>
      <c r="N34" s="54"/>
      <c r="O34" s="54"/>
      <c r="P34" s="55"/>
      <c r="Q34" s="54"/>
      <c r="R34" s="54"/>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c r="AS34" s="55"/>
      <c r="AT34" s="55"/>
      <c r="AU34" s="55"/>
      <c r="AV34" s="55"/>
      <c r="AW34" s="55"/>
      <c r="AX34" s="55"/>
      <c r="AY34" s="55"/>
      <c r="AZ34" s="55"/>
      <c r="BA34" s="57">
        <f t="shared" si="1"/>
        <v>801.36</v>
      </c>
      <c r="BB34" s="56">
        <f t="shared" si="2"/>
        <v>801.36</v>
      </c>
      <c r="BC34" s="58" t="str">
        <f t="shared" si="3"/>
        <v>INR  Eight Hundred &amp; One  and Paise Thirty Six Only</v>
      </c>
      <c r="IA34" s="21">
        <v>3.06</v>
      </c>
      <c r="IB34" s="21" t="s">
        <v>140</v>
      </c>
      <c r="ID34" s="21">
        <v>1.5</v>
      </c>
      <c r="IE34" s="22" t="s">
        <v>43</v>
      </c>
      <c r="IF34" s="22"/>
      <c r="IG34" s="22"/>
      <c r="IH34" s="22"/>
      <c r="II34" s="22"/>
    </row>
    <row r="35" spans="1:243" s="21" customFormat="1" ht="30" customHeight="1">
      <c r="A35" s="34">
        <v>3.07</v>
      </c>
      <c r="B35" s="60" t="s">
        <v>141</v>
      </c>
      <c r="C35" s="35"/>
      <c r="D35" s="35">
        <v>4</v>
      </c>
      <c r="E35" s="62" t="s">
        <v>43</v>
      </c>
      <c r="F35" s="61">
        <v>607.67</v>
      </c>
      <c r="G35" s="48"/>
      <c r="H35" s="42"/>
      <c r="I35" s="43" t="s">
        <v>33</v>
      </c>
      <c r="J35" s="44">
        <f t="shared" si="0"/>
        <v>1</v>
      </c>
      <c r="K35" s="42" t="s">
        <v>34</v>
      </c>
      <c r="L35" s="42" t="s">
        <v>4</v>
      </c>
      <c r="M35" s="45"/>
      <c r="N35" s="54"/>
      <c r="O35" s="54"/>
      <c r="P35" s="55"/>
      <c r="Q35" s="54"/>
      <c r="R35" s="54"/>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7">
        <f t="shared" si="1"/>
        <v>2430.68</v>
      </c>
      <c r="BB35" s="56">
        <f t="shared" si="2"/>
        <v>2430.68</v>
      </c>
      <c r="BC35" s="58" t="str">
        <f t="shared" si="3"/>
        <v>INR  Two Thousand Four Hundred &amp; Thirty  and Paise Sixty Eight Only</v>
      </c>
      <c r="IA35" s="21">
        <v>3.07</v>
      </c>
      <c r="IB35" s="21" t="s">
        <v>141</v>
      </c>
      <c r="ID35" s="21">
        <v>4</v>
      </c>
      <c r="IE35" s="22" t="s">
        <v>43</v>
      </c>
      <c r="IF35" s="22"/>
      <c r="IG35" s="22"/>
      <c r="IH35" s="22"/>
      <c r="II35" s="22"/>
    </row>
    <row r="36" spans="1:243" s="21" customFormat="1" ht="30" customHeight="1">
      <c r="A36" s="34">
        <v>3.08</v>
      </c>
      <c r="B36" s="60" t="s">
        <v>60</v>
      </c>
      <c r="C36" s="35"/>
      <c r="D36" s="35">
        <v>10</v>
      </c>
      <c r="E36" s="62" t="s">
        <v>43</v>
      </c>
      <c r="F36" s="61">
        <v>607.67</v>
      </c>
      <c r="G36" s="48"/>
      <c r="H36" s="42"/>
      <c r="I36" s="43" t="s">
        <v>33</v>
      </c>
      <c r="J36" s="44">
        <f t="shared" si="0"/>
        <v>1</v>
      </c>
      <c r="K36" s="42" t="s">
        <v>34</v>
      </c>
      <c r="L36" s="42" t="s">
        <v>4</v>
      </c>
      <c r="M36" s="45"/>
      <c r="N36" s="54"/>
      <c r="O36" s="54"/>
      <c r="P36" s="55"/>
      <c r="Q36" s="54"/>
      <c r="R36" s="54"/>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c r="AS36" s="55"/>
      <c r="AT36" s="55"/>
      <c r="AU36" s="55"/>
      <c r="AV36" s="55"/>
      <c r="AW36" s="55"/>
      <c r="AX36" s="55"/>
      <c r="AY36" s="55"/>
      <c r="AZ36" s="55"/>
      <c r="BA36" s="57">
        <f t="shared" si="1"/>
        <v>6076.7</v>
      </c>
      <c r="BB36" s="56">
        <f t="shared" si="2"/>
        <v>6076.7</v>
      </c>
      <c r="BC36" s="58" t="str">
        <f t="shared" si="3"/>
        <v>INR  Six Thousand  &amp;Seventy Six  and Paise Seventy Only</v>
      </c>
      <c r="IA36" s="21">
        <v>3.08</v>
      </c>
      <c r="IB36" s="21" t="s">
        <v>60</v>
      </c>
      <c r="ID36" s="21">
        <v>10</v>
      </c>
      <c r="IE36" s="22" t="s">
        <v>43</v>
      </c>
      <c r="IF36" s="22"/>
      <c r="IG36" s="22"/>
      <c r="IH36" s="22"/>
      <c r="II36" s="22"/>
    </row>
    <row r="37" spans="1:243" s="21" customFormat="1" ht="30" customHeight="1">
      <c r="A37" s="34">
        <v>3.09</v>
      </c>
      <c r="B37" s="60" t="s">
        <v>142</v>
      </c>
      <c r="C37" s="35"/>
      <c r="D37" s="35">
        <v>16</v>
      </c>
      <c r="E37" s="62" t="s">
        <v>43</v>
      </c>
      <c r="F37" s="61">
        <v>545.68</v>
      </c>
      <c r="G37" s="48"/>
      <c r="H37" s="42"/>
      <c r="I37" s="43" t="s">
        <v>33</v>
      </c>
      <c r="J37" s="44">
        <f t="shared" si="0"/>
        <v>1</v>
      </c>
      <c r="K37" s="42" t="s">
        <v>34</v>
      </c>
      <c r="L37" s="42" t="s">
        <v>4</v>
      </c>
      <c r="M37" s="45"/>
      <c r="N37" s="54"/>
      <c r="O37" s="54"/>
      <c r="P37" s="55"/>
      <c r="Q37" s="54"/>
      <c r="R37" s="54"/>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c r="AS37" s="55"/>
      <c r="AT37" s="55"/>
      <c r="AU37" s="55"/>
      <c r="AV37" s="55"/>
      <c r="AW37" s="55"/>
      <c r="AX37" s="55"/>
      <c r="AY37" s="55"/>
      <c r="AZ37" s="55"/>
      <c r="BA37" s="57">
        <f t="shared" si="1"/>
        <v>8730.88</v>
      </c>
      <c r="BB37" s="56">
        <f t="shared" si="2"/>
        <v>8730.88</v>
      </c>
      <c r="BC37" s="58" t="str">
        <f t="shared" si="3"/>
        <v>INR  Eight Thousand Seven Hundred &amp; Thirty  and Paise Eighty Eight Only</v>
      </c>
      <c r="IA37" s="21">
        <v>3.09</v>
      </c>
      <c r="IB37" s="21" t="s">
        <v>142</v>
      </c>
      <c r="ID37" s="21">
        <v>16</v>
      </c>
      <c r="IE37" s="22" t="s">
        <v>43</v>
      </c>
      <c r="IF37" s="22"/>
      <c r="IG37" s="22"/>
      <c r="IH37" s="22"/>
      <c r="II37" s="22"/>
    </row>
    <row r="38" spans="1:243" s="21" customFormat="1" ht="30" customHeight="1">
      <c r="A38" s="59">
        <v>3.1</v>
      </c>
      <c r="B38" s="60" t="s">
        <v>143</v>
      </c>
      <c r="C38" s="35"/>
      <c r="D38" s="72"/>
      <c r="E38" s="72"/>
      <c r="F38" s="72"/>
      <c r="G38" s="72"/>
      <c r="H38" s="72"/>
      <c r="I38" s="72"/>
      <c r="J38" s="72"/>
      <c r="K38" s="72"/>
      <c r="L38" s="72"/>
      <c r="M38" s="72"/>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3"/>
      <c r="IA38" s="21">
        <v>3.1</v>
      </c>
      <c r="IB38" s="21" t="s">
        <v>143</v>
      </c>
      <c r="IE38" s="22"/>
      <c r="IF38" s="22"/>
      <c r="IG38" s="22"/>
      <c r="IH38" s="22"/>
      <c r="II38" s="22"/>
    </row>
    <row r="39" spans="1:243" s="21" customFormat="1" ht="34.5" customHeight="1">
      <c r="A39" s="34">
        <v>3.11</v>
      </c>
      <c r="B39" s="60" t="s">
        <v>144</v>
      </c>
      <c r="C39" s="35"/>
      <c r="D39" s="35">
        <v>20</v>
      </c>
      <c r="E39" s="62" t="s">
        <v>44</v>
      </c>
      <c r="F39" s="61">
        <v>151.91</v>
      </c>
      <c r="G39" s="48"/>
      <c r="H39" s="42"/>
      <c r="I39" s="43" t="s">
        <v>33</v>
      </c>
      <c r="J39" s="44">
        <f t="shared" si="0"/>
        <v>1</v>
      </c>
      <c r="K39" s="42" t="s">
        <v>34</v>
      </c>
      <c r="L39" s="42" t="s">
        <v>4</v>
      </c>
      <c r="M39" s="45"/>
      <c r="N39" s="54"/>
      <c r="O39" s="54"/>
      <c r="P39" s="55"/>
      <c r="Q39" s="54"/>
      <c r="R39" s="54"/>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c r="AS39" s="55"/>
      <c r="AT39" s="55"/>
      <c r="AU39" s="55"/>
      <c r="AV39" s="55"/>
      <c r="AW39" s="55"/>
      <c r="AX39" s="55"/>
      <c r="AY39" s="55"/>
      <c r="AZ39" s="55"/>
      <c r="BA39" s="57">
        <f t="shared" si="1"/>
        <v>3038.2</v>
      </c>
      <c r="BB39" s="56">
        <f t="shared" si="2"/>
        <v>3038.2</v>
      </c>
      <c r="BC39" s="58" t="str">
        <f t="shared" si="3"/>
        <v>INR  Three Thousand  &amp;Thirty Eight  and Paise Twenty Only</v>
      </c>
      <c r="IA39" s="21">
        <v>3.11</v>
      </c>
      <c r="IB39" s="21" t="s">
        <v>144</v>
      </c>
      <c r="ID39" s="21">
        <v>20</v>
      </c>
      <c r="IE39" s="22" t="s">
        <v>44</v>
      </c>
      <c r="IF39" s="22"/>
      <c r="IG39" s="22"/>
      <c r="IH39" s="22"/>
      <c r="II39" s="22"/>
    </row>
    <row r="40" spans="1:243" s="21" customFormat="1" ht="63">
      <c r="A40" s="34">
        <v>3.12</v>
      </c>
      <c r="B40" s="60" t="s">
        <v>145</v>
      </c>
      <c r="C40" s="35"/>
      <c r="D40" s="72"/>
      <c r="E40" s="72"/>
      <c r="F40" s="72"/>
      <c r="G40" s="72"/>
      <c r="H40" s="72"/>
      <c r="I40" s="72"/>
      <c r="J40" s="72"/>
      <c r="K40" s="72"/>
      <c r="L40" s="72"/>
      <c r="M40" s="72"/>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IA40" s="21">
        <v>3.12</v>
      </c>
      <c r="IB40" s="21" t="s">
        <v>145</v>
      </c>
      <c r="IE40" s="22"/>
      <c r="IF40" s="22"/>
      <c r="IG40" s="22"/>
      <c r="IH40" s="22"/>
      <c r="II40" s="22"/>
    </row>
    <row r="41" spans="1:243" s="21" customFormat="1" ht="47.25" customHeight="1">
      <c r="A41" s="34">
        <v>3.13</v>
      </c>
      <c r="B41" s="60" t="s">
        <v>61</v>
      </c>
      <c r="C41" s="35"/>
      <c r="D41" s="35">
        <v>460</v>
      </c>
      <c r="E41" s="62" t="s">
        <v>108</v>
      </c>
      <c r="F41" s="61">
        <v>73.21</v>
      </c>
      <c r="G41" s="48"/>
      <c r="H41" s="42"/>
      <c r="I41" s="43" t="s">
        <v>33</v>
      </c>
      <c r="J41" s="44">
        <f t="shared" si="0"/>
        <v>1</v>
      </c>
      <c r="K41" s="42" t="s">
        <v>34</v>
      </c>
      <c r="L41" s="42" t="s">
        <v>4</v>
      </c>
      <c r="M41" s="45"/>
      <c r="N41" s="54"/>
      <c r="O41" s="54"/>
      <c r="P41" s="55"/>
      <c r="Q41" s="54"/>
      <c r="R41" s="54"/>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7">
        <f t="shared" si="1"/>
        <v>33676.6</v>
      </c>
      <c r="BB41" s="56">
        <f t="shared" si="2"/>
        <v>33676.6</v>
      </c>
      <c r="BC41" s="58" t="str">
        <f t="shared" si="3"/>
        <v>INR  Thirty Three Thousand Six Hundred &amp; Seventy Six  and Paise Sixty Only</v>
      </c>
      <c r="IA41" s="21">
        <v>3.13</v>
      </c>
      <c r="IB41" s="21" t="s">
        <v>61</v>
      </c>
      <c r="ID41" s="21">
        <v>460</v>
      </c>
      <c r="IE41" s="22" t="s">
        <v>108</v>
      </c>
      <c r="IF41" s="22"/>
      <c r="IG41" s="22"/>
      <c r="IH41" s="22"/>
      <c r="II41" s="22"/>
    </row>
    <row r="42" spans="1:243" s="21" customFormat="1" ht="48.75" customHeight="1">
      <c r="A42" s="34">
        <v>3.14</v>
      </c>
      <c r="B42" s="60" t="s">
        <v>146</v>
      </c>
      <c r="C42" s="35"/>
      <c r="D42" s="35">
        <v>1</v>
      </c>
      <c r="E42" s="62" t="s">
        <v>301</v>
      </c>
      <c r="F42" s="61">
        <v>590.36</v>
      </c>
      <c r="G42" s="48"/>
      <c r="H42" s="42"/>
      <c r="I42" s="43" t="s">
        <v>33</v>
      </c>
      <c r="J42" s="44">
        <f t="shared" si="0"/>
        <v>1</v>
      </c>
      <c r="K42" s="42" t="s">
        <v>34</v>
      </c>
      <c r="L42" s="42" t="s">
        <v>4</v>
      </c>
      <c r="M42" s="45"/>
      <c r="N42" s="54"/>
      <c r="O42" s="54"/>
      <c r="P42" s="55"/>
      <c r="Q42" s="54"/>
      <c r="R42" s="54"/>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c r="AS42" s="55"/>
      <c r="AT42" s="55"/>
      <c r="AU42" s="55"/>
      <c r="AV42" s="55"/>
      <c r="AW42" s="55"/>
      <c r="AX42" s="55"/>
      <c r="AY42" s="55"/>
      <c r="AZ42" s="55"/>
      <c r="BA42" s="57">
        <f t="shared" si="1"/>
        <v>590.36</v>
      </c>
      <c r="BB42" s="56">
        <f t="shared" si="2"/>
        <v>590.36</v>
      </c>
      <c r="BC42" s="58" t="str">
        <f t="shared" si="3"/>
        <v>INR  Five Hundred &amp; Ninety  and Paise Thirty Six Only</v>
      </c>
      <c r="IA42" s="21">
        <v>3.14</v>
      </c>
      <c r="IB42" s="21" t="s">
        <v>146</v>
      </c>
      <c r="ID42" s="21">
        <v>1</v>
      </c>
      <c r="IE42" s="22" t="s">
        <v>301</v>
      </c>
      <c r="IF42" s="22"/>
      <c r="IG42" s="22"/>
      <c r="IH42" s="22"/>
      <c r="II42" s="22"/>
    </row>
    <row r="43" spans="1:243" s="21" customFormat="1" ht="18" customHeight="1">
      <c r="A43" s="34">
        <v>4</v>
      </c>
      <c r="B43" s="60" t="s">
        <v>147</v>
      </c>
      <c r="C43" s="35"/>
      <c r="D43" s="72"/>
      <c r="E43" s="72"/>
      <c r="F43" s="72"/>
      <c r="G43" s="72"/>
      <c r="H43" s="72"/>
      <c r="I43" s="72"/>
      <c r="J43" s="72"/>
      <c r="K43" s="72"/>
      <c r="L43" s="72"/>
      <c r="M43" s="72"/>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IA43" s="21">
        <v>4</v>
      </c>
      <c r="IB43" s="21" t="s">
        <v>147</v>
      </c>
      <c r="IE43" s="22"/>
      <c r="IF43" s="22"/>
      <c r="IG43" s="22"/>
      <c r="IH43" s="22"/>
      <c r="II43" s="22"/>
    </row>
    <row r="44" spans="1:243" s="21" customFormat="1" ht="63">
      <c r="A44" s="34">
        <v>4.01</v>
      </c>
      <c r="B44" s="60" t="s">
        <v>148</v>
      </c>
      <c r="C44" s="35"/>
      <c r="D44" s="72"/>
      <c r="E44" s="72"/>
      <c r="F44" s="72"/>
      <c r="G44" s="72"/>
      <c r="H44" s="72"/>
      <c r="I44" s="72"/>
      <c r="J44" s="72"/>
      <c r="K44" s="72"/>
      <c r="L44" s="72"/>
      <c r="M44" s="72"/>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3"/>
      <c r="IA44" s="21">
        <v>4.01</v>
      </c>
      <c r="IB44" s="21" t="s">
        <v>148</v>
      </c>
      <c r="IE44" s="22"/>
      <c r="IF44" s="22"/>
      <c r="IG44" s="22"/>
      <c r="IH44" s="22"/>
      <c r="II44" s="22"/>
    </row>
    <row r="45" spans="1:243" s="21" customFormat="1" ht="46.5" customHeight="1">
      <c r="A45" s="34">
        <v>4.02</v>
      </c>
      <c r="B45" s="60" t="s">
        <v>149</v>
      </c>
      <c r="C45" s="35"/>
      <c r="D45" s="35">
        <v>2</v>
      </c>
      <c r="E45" s="62" t="s">
        <v>46</v>
      </c>
      <c r="F45" s="61">
        <v>5398.9</v>
      </c>
      <c r="G45" s="48"/>
      <c r="H45" s="42"/>
      <c r="I45" s="43" t="s">
        <v>33</v>
      </c>
      <c r="J45" s="44">
        <f t="shared" si="0"/>
        <v>1</v>
      </c>
      <c r="K45" s="42" t="s">
        <v>34</v>
      </c>
      <c r="L45" s="42" t="s">
        <v>4</v>
      </c>
      <c r="M45" s="45"/>
      <c r="N45" s="54"/>
      <c r="O45" s="54"/>
      <c r="P45" s="55"/>
      <c r="Q45" s="54"/>
      <c r="R45" s="54"/>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c r="AS45" s="55"/>
      <c r="AT45" s="55"/>
      <c r="AU45" s="55"/>
      <c r="AV45" s="55"/>
      <c r="AW45" s="55"/>
      <c r="AX45" s="55"/>
      <c r="AY45" s="55"/>
      <c r="AZ45" s="55"/>
      <c r="BA45" s="57">
        <f t="shared" si="1"/>
        <v>10797.8</v>
      </c>
      <c r="BB45" s="56">
        <f t="shared" si="2"/>
        <v>10797.8</v>
      </c>
      <c r="BC45" s="58" t="str">
        <f t="shared" si="3"/>
        <v>INR  Ten Thousand Seven Hundred &amp; Ninety Seven  and Paise Eighty Only</v>
      </c>
      <c r="IA45" s="21">
        <v>4.02</v>
      </c>
      <c r="IB45" s="21" t="s">
        <v>149</v>
      </c>
      <c r="ID45" s="21">
        <v>2</v>
      </c>
      <c r="IE45" s="22" t="s">
        <v>46</v>
      </c>
      <c r="IF45" s="22"/>
      <c r="IG45" s="22"/>
      <c r="IH45" s="22"/>
      <c r="II45" s="22"/>
    </row>
    <row r="46" spans="1:243" s="21" customFormat="1" ht="51" customHeight="1">
      <c r="A46" s="34">
        <v>4.03</v>
      </c>
      <c r="B46" s="60" t="s">
        <v>150</v>
      </c>
      <c r="C46" s="35"/>
      <c r="D46" s="72"/>
      <c r="E46" s="72"/>
      <c r="F46" s="72"/>
      <c r="G46" s="72"/>
      <c r="H46" s="72"/>
      <c r="I46" s="72"/>
      <c r="J46" s="72"/>
      <c r="K46" s="72"/>
      <c r="L46" s="72"/>
      <c r="M46" s="72"/>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c r="AU46" s="73"/>
      <c r="AV46" s="73"/>
      <c r="AW46" s="73"/>
      <c r="AX46" s="73"/>
      <c r="AY46" s="73"/>
      <c r="AZ46" s="73"/>
      <c r="BA46" s="73"/>
      <c r="BB46" s="73"/>
      <c r="BC46" s="73"/>
      <c r="IA46" s="21">
        <v>4.03</v>
      </c>
      <c r="IB46" s="21" t="s">
        <v>150</v>
      </c>
      <c r="IE46" s="22"/>
      <c r="IF46" s="22"/>
      <c r="IG46" s="22"/>
      <c r="IH46" s="22"/>
      <c r="II46" s="22"/>
    </row>
    <row r="47" spans="1:243" s="21" customFormat="1" ht="30" customHeight="1">
      <c r="A47" s="34">
        <v>4.04</v>
      </c>
      <c r="B47" s="60" t="s">
        <v>149</v>
      </c>
      <c r="C47" s="35"/>
      <c r="D47" s="35">
        <v>16.5</v>
      </c>
      <c r="E47" s="62" t="s">
        <v>46</v>
      </c>
      <c r="F47" s="61">
        <v>6655.37</v>
      </c>
      <c r="G47" s="48"/>
      <c r="H47" s="42"/>
      <c r="I47" s="43" t="s">
        <v>33</v>
      </c>
      <c r="J47" s="44">
        <f>IF(I47="Less(-)",-1,1)</f>
        <v>1</v>
      </c>
      <c r="K47" s="42" t="s">
        <v>34</v>
      </c>
      <c r="L47" s="42" t="s">
        <v>4</v>
      </c>
      <c r="M47" s="45"/>
      <c r="N47" s="54"/>
      <c r="O47" s="54"/>
      <c r="P47" s="55"/>
      <c r="Q47" s="54"/>
      <c r="R47" s="54"/>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c r="AS47" s="55"/>
      <c r="AT47" s="55"/>
      <c r="AU47" s="55"/>
      <c r="AV47" s="55"/>
      <c r="AW47" s="55"/>
      <c r="AX47" s="55"/>
      <c r="AY47" s="55"/>
      <c r="AZ47" s="55"/>
      <c r="BA47" s="57">
        <f>total_amount_ba($B$2,$D$2,D47,F47,J47,K47,M47)</f>
        <v>109813.61</v>
      </c>
      <c r="BB47" s="56">
        <f>BA47+SUM(N47:AZ47)</f>
        <v>109813.61</v>
      </c>
      <c r="BC47" s="58" t="str">
        <f>SpellNumber(L47,BB47)</f>
        <v>INR  One Lakh Nine Thousand Eight Hundred &amp; Thirteen  and Paise Sixty One Only</v>
      </c>
      <c r="IA47" s="21">
        <v>4.04</v>
      </c>
      <c r="IB47" s="21" t="s">
        <v>149</v>
      </c>
      <c r="ID47" s="21">
        <v>16.5</v>
      </c>
      <c r="IE47" s="22" t="s">
        <v>46</v>
      </c>
      <c r="IF47" s="22"/>
      <c r="IG47" s="22"/>
      <c r="IH47" s="22"/>
      <c r="II47" s="22"/>
    </row>
    <row r="48" spans="1:243" s="21" customFormat="1" ht="67.5" customHeight="1">
      <c r="A48" s="34">
        <v>4.05</v>
      </c>
      <c r="B48" s="60" t="s">
        <v>151</v>
      </c>
      <c r="C48" s="35"/>
      <c r="D48" s="72"/>
      <c r="E48" s="72"/>
      <c r="F48" s="72"/>
      <c r="G48" s="72"/>
      <c r="H48" s="72"/>
      <c r="I48" s="72"/>
      <c r="J48" s="72"/>
      <c r="K48" s="72"/>
      <c r="L48" s="72"/>
      <c r="M48" s="72"/>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21">
        <v>4.05</v>
      </c>
      <c r="IB48" s="21" t="s">
        <v>151</v>
      </c>
      <c r="IE48" s="22"/>
      <c r="IF48" s="22"/>
      <c r="IG48" s="22"/>
      <c r="IH48" s="22"/>
      <c r="II48" s="22"/>
    </row>
    <row r="49" spans="1:243" s="21" customFormat="1" ht="30" customHeight="1">
      <c r="A49" s="34">
        <v>4.06</v>
      </c>
      <c r="B49" s="60" t="s">
        <v>62</v>
      </c>
      <c r="C49" s="35"/>
      <c r="D49" s="35">
        <v>5</v>
      </c>
      <c r="E49" s="62" t="s">
        <v>43</v>
      </c>
      <c r="F49" s="61">
        <v>817.27</v>
      </c>
      <c r="G49" s="48"/>
      <c r="H49" s="42"/>
      <c r="I49" s="43" t="s">
        <v>33</v>
      </c>
      <c r="J49" s="44">
        <f>IF(I49="Less(-)",-1,1)</f>
        <v>1</v>
      </c>
      <c r="K49" s="42" t="s">
        <v>34</v>
      </c>
      <c r="L49" s="42" t="s">
        <v>4</v>
      </c>
      <c r="M49" s="45"/>
      <c r="N49" s="54"/>
      <c r="O49" s="54"/>
      <c r="P49" s="55"/>
      <c r="Q49" s="54"/>
      <c r="R49" s="54"/>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c r="AS49" s="55"/>
      <c r="AT49" s="55"/>
      <c r="AU49" s="55"/>
      <c r="AV49" s="55"/>
      <c r="AW49" s="55"/>
      <c r="AX49" s="55"/>
      <c r="AY49" s="55"/>
      <c r="AZ49" s="55"/>
      <c r="BA49" s="57">
        <f>total_amount_ba($B$2,$D$2,D49,F49,J49,K49,M49)</f>
        <v>4086.35</v>
      </c>
      <c r="BB49" s="56">
        <f>BA49+SUM(N49:AZ49)</f>
        <v>4086.35</v>
      </c>
      <c r="BC49" s="58" t="str">
        <f>SpellNumber(L49,BB49)</f>
        <v>INR  Four Thousand  &amp;Eighty Six  and Paise Thirty Five Only</v>
      </c>
      <c r="IA49" s="21">
        <v>4.06</v>
      </c>
      <c r="IB49" s="21" t="s">
        <v>62</v>
      </c>
      <c r="ID49" s="21">
        <v>5</v>
      </c>
      <c r="IE49" s="22" t="s">
        <v>43</v>
      </c>
      <c r="IF49" s="22"/>
      <c r="IG49" s="22"/>
      <c r="IH49" s="22"/>
      <c r="II49" s="22"/>
    </row>
    <row r="50" spans="1:243" s="21" customFormat="1" ht="94.5">
      <c r="A50" s="34">
        <v>4.07</v>
      </c>
      <c r="B50" s="60" t="s">
        <v>152</v>
      </c>
      <c r="C50" s="35"/>
      <c r="D50" s="35">
        <v>10</v>
      </c>
      <c r="E50" s="62" t="s">
        <v>44</v>
      </c>
      <c r="F50" s="61">
        <v>45.59</v>
      </c>
      <c r="G50" s="48"/>
      <c r="H50" s="42"/>
      <c r="I50" s="43" t="s">
        <v>33</v>
      </c>
      <c r="J50" s="44">
        <f>IF(I50="Less(-)",-1,1)</f>
        <v>1</v>
      </c>
      <c r="K50" s="42" t="s">
        <v>34</v>
      </c>
      <c r="L50" s="42" t="s">
        <v>4</v>
      </c>
      <c r="M50" s="45"/>
      <c r="N50" s="54"/>
      <c r="O50" s="54"/>
      <c r="P50" s="55"/>
      <c r="Q50" s="54"/>
      <c r="R50" s="54"/>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c r="AS50" s="55"/>
      <c r="AT50" s="55"/>
      <c r="AU50" s="55"/>
      <c r="AV50" s="55"/>
      <c r="AW50" s="55"/>
      <c r="AX50" s="55"/>
      <c r="AY50" s="55"/>
      <c r="AZ50" s="55"/>
      <c r="BA50" s="57">
        <f>total_amount_ba($B$2,$D$2,D50,F50,J50,K50,M50)</f>
        <v>455.9</v>
      </c>
      <c r="BB50" s="56">
        <f>BA50+SUM(N50:AZ50)</f>
        <v>455.9</v>
      </c>
      <c r="BC50" s="58" t="str">
        <f>SpellNumber(L50,BB50)</f>
        <v>INR  Four Hundred &amp; Fifty Five  and Paise Ninety Only</v>
      </c>
      <c r="IA50" s="21">
        <v>4.07</v>
      </c>
      <c r="IB50" s="21" t="s">
        <v>152</v>
      </c>
      <c r="ID50" s="21">
        <v>10</v>
      </c>
      <c r="IE50" s="22" t="s">
        <v>44</v>
      </c>
      <c r="IF50" s="22"/>
      <c r="IG50" s="22"/>
      <c r="IH50" s="22"/>
      <c r="II50" s="22"/>
    </row>
    <row r="51" spans="1:243" s="21" customFormat="1" ht="19.5" customHeight="1">
      <c r="A51" s="59">
        <v>5</v>
      </c>
      <c r="B51" s="60" t="s">
        <v>153</v>
      </c>
      <c r="C51" s="35"/>
      <c r="D51" s="72"/>
      <c r="E51" s="72"/>
      <c r="F51" s="72"/>
      <c r="G51" s="72"/>
      <c r="H51" s="72"/>
      <c r="I51" s="72"/>
      <c r="J51" s="72"/>
      <c r="K51" s="72"/>
      <c r="L51" s="72"/>
      <c r="M51" s="72"/>
      <c r="N51" s="73"/>
      <c r="O51" s="73"/>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c r="AU51" s="73"/>
      <c r="AV51" s="73"/>
      <c r="AW51" s="73"/>
      <c r="AX51" s="73"/>
      <c r="AY51" s="73"/>
      <c r="AZ51" s="73"/>
      <c r="BA51" s="73"/>
      <c r="BB51" s="73"/>
      <c r="BC51" s="73"/>
      <c r="IA51" s="21">
        <v>5</v>
      </c>
      <c r="IB51" s="21" t="s">
        <v>153</v>
      </c>
      <c r="IE51" s="22"/>
      <c r="IF51" s="22"/>
      <c r="IG51" s="22"/>
      <c r="IH51" s="22"/>
      <c r="II51" s="22"/>
    </row>
    <row r="52" spans="1:243" s="21" customFormat="1" ht="236.25">
      <c r="A52" s="34">
        <v>5.01</v>
      </c>
      <c r="B52" s="60" t="s">
        <v>154</v>
      </c>
      <c r="C52" s="35"/>
      <c r="D52" s="72"/>
      <c r="E52" s="72"/>
      <c r="F52" s="72"/>
      <c r="G52" s="72"/>
      <c r="H52" s="72"/>
      <c r="I52" s="72"/>
      <c r="J52" s="72"/>
      <c r="K52" s="72"/>
      <c r="L52" s="72"/>
      <c r="M52" s="72"/>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3"/>
      <c r="IA52" s="21">
        <v>5.01</v>
      </c>
      <c r="IB52" s="21" t="s">
        <v>154</v>
      </c>
      <c r="IE52" s="22"/>
      <c r="IF52" s="22"/>
      <c r="IG52" s="22"/>
      <c r="IH52" s="22"/>
      <c r="II52" s="22"/>
    </row>
    <row r="53" spans="1:243" s="21" customFormat="1" ht="30" customHeight="1">
      <c r="A53" s="34">
        <v>5.02</v>
      </c>
      <c r="B53" s="60" t="s">
        <v>155</v>
      </c>
      <c r="C53" s="35"/>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5.02</v>
      </c>
      <c r="IB53" s="21" t="s">
        <v>155</v>
      </c>
      <c r="IE53" s="22"/>
      <c r="IF53" s="22"/>
      <c r="IG53" s="22"/>
      <c r="IH53" s="22"/>
      <c r="II53" s="22"/>
    </row>
    <row r="54" spans="1:243" s="21" customFormat="1" ht="30" customHeight="1">
      <c r="A54" s="34">
        <v>5.03</v>
      </c>
      <c r="B54" s="60" t="s">
        <v>156</v>
      </c>
      <c r="C54" s="35"/>
      <c r="D54" s="35">
        <v>5.5</v>
      </c>
      <c r="E54" s="62" t="s">
        <v>43</v>
      </c>
      <c r="F54" s="61">
        <v>3697.81</v>
      </c>
      <c r="G54" s="48"/>
      <c r="H54" s="42"/>
      <c r="I54" s="43" t="s">
        <v>33</v>
      </c>
      <c r="J54" s="44">
        <f aca="true" t="shared" si="4" ref="J54:J115">IF(I54="Less(-)",-1,1)</f>
        <v>1</v>
      </c>
      <c r="K54" s="42" t="s">
        <v>34</v>
      </c>
      <c r="L54" s="42" t="s">
        <v>4</v>
      </c>
      <c r="M54" s="45"/>
      <c r="N54" s="54"/>
      <c r="O54" s="54"/>
      <c r="P54" s="55"/>
      <c r="Q54" s="54"/>
      <c r="R54" s="54"/>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c r="AS54" s="55"/>
      <c r="AT54" s="55"/>
      <c r="AU54" s="55"/>
      <c r="AV54" s="55"/>
      <c r="AW54" s="55"/>
      <c r="AX54" s="55"/>
      <c r="AY54" s="55"/>
      <c r="AZ54" s="55"/>
      <c r="BA54" s="57">
        <f aca="true" t="shared" si="5" ref="BA54:BA115">total_amount_ba($B$2,$D$2,D54,F54,J54,K54,M54)</f>
        <v>20337.96</v>
      </c>
      <c r="BB54" s="56">
        <f aca="true" t="shared" si="6" ref="BB54:BB115">BA54+SUM(N54:AZ54)</f>
        <v>20337.96</v>
      </c>
      <c r="BC54" s="58" t="str">
        <f aca="true" t="shared" si="7" ref="BC54:BC115">SpellNumber(L54,BB54)</f>
        <v>INR  Twenty Thousand Three Hundred &amp; Thirty Seven  and Paise Ninety Six Only</v>
      </c>
      <c r="IA54" s="21">
        <v>5.03</v>
      </c>
      <c r="IB54" s="21" t="s">
        <v>156</v>
      </c>
      <c r="ID54" s="21">
        <v>5.5</v>
      </c>
      <c r="IE54" s="22" t="s">
        <v>43</v>
      </c>
      <c r="IF54" s="22"/>
      <c r="IG54" s="22"/>
      <c r="IH54" s="22"/>
      <c r="II54" s="22"/>
    </row>
    <row r="55" spans="1:243" s="21" customFormat="1" ht="94.5">
      <c r="A55" s="34">
        <v>5.04</v>
      </c>
      <c r="B55" s="60" t="s">
        <v>157</v>
      </c>
      <c r="C55" s="35"/>
      <c r="D55" s="72"/>
      <c r="E55" s="72"/>
      <c r="F55" s="72"/>
      <c r="G55" s="72"/>
      <c r="H55" s="72"/>
      <c r="I55" s="72"/>
      <c r="J55" s="72"/>
      <c r="K55" s="72"/>
      <c r="L55" s="72"/>
      <c r="M55" s="72"/>
      <c r="N55" s="73"/>
      <c r="O55" s="73"/>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c r="AU55" s="73"/>
      <c r="AV55" s="73"/>
      <c r="AW55" s="73"/>
      <c r="AX55" s="73"/>
      <c r="AY55" s="73"/>
      <c r="AZ55" s="73"/>
      <c r="BA55" s="73"/>
      <c r="BB55" s="73"/>
      <c r="BC55" s="73"/>
      <c r="IA55" s="21">
        <v>5.04</v>
      </c>
      <c r="IB55" s="21" t="s">
        <v>157</v>
      </c>
      <c r="IE55" s="22"/>
      <c r="IF55" s="22"/>
      <c r="IG55" s="22"/>
      <c r="IH55" s="22"/>
      <c r="II55" s="22"/>
    </row>
    <row r="56" spans="1:243" s="21" customFormat="1" ht="30" customHeight="1">
      <c r="A56" s="34">
        <v>5.05</v>
      </c>
      <c r="B56" s="60" t="s">
        <v>158</v>
      </c>
      <c r="C56" s="35"/>
      <c r="D56" s="35">
        <v>10</v>
      </c>
      <c r="E56" s="62" t="s">
        <v>44</v>
      </c>
      <c r="F56" s="61">
        <v>329.9</v>
      </c>
      <c r="G56" s="48"/>
      <c r="H56" s="42"/>
      <c r="I56" s="43" t="s">
        <v>33</v>
      </c>
      <c r="J56" s="44">
        <f t="shared" si="4"/>
        <v>1</v>
      </c>
      <c r="K56" s="42" t="s">
        <v>34</v>
      </c>
      <c r="L56" s="42" t="s">
        <v>4</v>
      </c>
      <c r="M56" s="45"/>
      <c r="N56" s="54"/>
      <c r="O56" s="54"/>
      <c r="P56" s="55"/>
      <c r="Q56" s="54"/>
      <c r="R56" s="54"/>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7">
        <f t="shared" si="5"/>
        <v>3299</v>
      </c>
      <c r="BB56" s="56">
        <f t="shared" si="6"/>
        <v>3299</v>
      </c>
      <c r="BC56" s="58" t="str">
        <f t="shared" si="7"/>
        <v>INR  Three Thousand Two Hundred &amp; Ninety Nine  Only</v>
      </c>
      <c r="IA56" s="21">
        <v>5.05</v>
      </c>
      <c r="IB56" s="21" t="s">
        <v>158</v>
      </c>
      <c r="ID56" s="21">
        <v>10</v>
      </c>
      <c r="IE56" s="22" t="s">
        <v>44</v>
      </c>
      <c r="IF56" s="22"/>
      <c r="IG56" s="22"/>
      <c r="IH56" s="22"/>
      <c r="II56" s="22"/>
    </row>
    <row r="57" spans="1:243" s="21" customFormat="1" ht="141.75">
      <c r="A57" s="34">
        <v>5.06</v>
      </c>
      <c r="B57" s="60" t="s">
        <v>159</v>
      </c>
      <c r="C57" s="35"/>
      <c r="D57" s="35">
        <v>1</v>
      </c>
      <c r="E57" s="62" t="s">
        <v>48</v>
      </c>
      <c r="F57" s="61">
        <v>644.06</v>
      </c>
      <c r="G57" s="48"/>
      <c r="H57" s="42"/>
      <c r="I57" s="43" t="s">
        <v>33</v>
      </c>
      <c r="J57" s="44">
        <f t="shared" si="4"/>
        <v>1</v>
      </c>
      <c r="K57" s="42" t="s">
        <v>34</v>
      </c>
      <c r="L57" s="42" t="s">
        <v>4</v>
      </c>
      <c r="M57" s="45"/>
      <c r="N57" s="54"/>
      <c r="O57" s="54"/>
      <c r="P57" s="55"/>
      <c r="Q57" s="54"/>
      <c r="R57" s="54"/>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c r="AS57" s="55"/>
      <c r="AT57" s="55"/>
      <c r="AU57" s="55"/>
      <c r="AV57" s="55"/>
      <c r="AW57" s="55"/>
      <c r="AX57" s="55"/>
      <c r="AY57" s="55"/>
      <c r="AZ57" s="55"/>
      <c r="BA57" s="57">
        <f t="shared" si="5"/>
        <v>644.06</v>
      </c>
      <c r="BB57" s="56">
        <f t="shared" si="6"/>
        <v>644.06</v>
      </c>
      <c r="BC57" s="58" t="str">
        <f t="shared" si="7"/>
        <v>INR  Six Hundred &amp; Forty Four  and Paise Six Only</v>
      </c>
      <c r="IA57" s="21">
        <v>5.06</v>
      </c>
      <c r="IB57" s="21" t="s">
        <v>159</v>
      </c>
      <c r="ID57" s="21">
        <v>1</v>
      </c>
      <c r="IE57" s="22" t="s">
        <v>48</v>
      </c>
      <c r="IF57" s="22"/>
      <c r="IG57" s="22"/>
      <c r="IH57" s="22"/>
      <c r="II57" s="22"/>
    </row>
    <row r="58" spans="1:243" s="21" customFormat="1" ht="175.5" customHeight="1">
      <c r="A58" s="34">
        <v>5.07</v>
      </c>
      <c r="B58" s="60" t="s">
        <v>63</v>
      </c>
      <c r="C58" s="35"/>
      <c r="D58" s="35">
        <v>60</v>
      </c>
      <c r="E58" s="62" t="s">
        <v>43</v>
      </c>
      <c r="F58" s="61">
        <v>903.38</v>
      </c>
      <c r="G58" s="48"/>
      <c r="H58" s="42"/>
      <c r="I58" s="43" t="s">
        <v>33</v>
      </c>
      <c r="J58" s="44">
        <f t="shared" si="4"/>
        <v>1</v>
      </c>
      <c r="K58" s="42" t="s">
        <v>34</v>
      </c>
      <c r="L58" s="42" t="s">
        <v>4</v>
      </c>
      <c r="M58" s="45"/>
      <c r="N58" s="54"/>
      <c r="O58" s="54"/>
      <c r="P58" s="55"/>
      <c r="Q58" s="54"/>
      <c r="R58" s="54"/>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c r="AS58" s="55"/>
      <c r="AT58" s="55"/>
      <c r="AU58" s="55"/>
      <c r="AV58" s="55"/>
      <c r="AW58" s="55"/>
      <c r="AX58" s="55"/>
      <c r="AY58" s="55"/>
      <c r="AZ58" s="55"/>
      <c r="BA58" s="57">
        <f t="shared" si="5"/>
        <v>54202.8</v>
      </c>
      <c r="BB58" s="56">
        <f t="shared" si="6"/>
        <v>54202.8</v>
      </c>
      <c r="BC58" s="58" t="str">
        <f t="shared" si="7"/>
        <v>INR  Fifty Four Thousand Two Hundred &amp; Two  and Paise Eighty Only</v>
      </c>
      <c r="IA58" s="21">
        <v>5.07</v>
      </c>
      <c r="IB58" s="21" t="s">
        <v>63</v>
      </c>
      <c r="ID58" s="21">
        <v>60</v>
      </c>
      <c r="IE58" s="22" t="s">
        <v>43</v>
      </c>
      <c r="IF58" s="22"/>
      <c r="IG58" s="22"/>
      <c r="IH58" s="22"/>
      <c r="II58" s="22"/>
    </row>
    <row r="59" spans="1:243" s="21" customFormat="1" ht="30" customHeight="1">
      <c r="A59" s="34">
        <v>5.08</v>
      </c>
      <c r="B59" s="60" t="s">
        <v>160</v>
      </c>
      <c r="C59" s="35"/>
      <c r="D59" s="72"/>
      <c r="E59" s="72"/>
      <c r="F59" s="72"/>
      <c r="G59" s="72"/>
      <c r="H59" s="72"/>
      <c r="I59" s="72"/>
      <c r="J59" s="72"/>
      <c r="K59" s="72"/>
      <c r="L59" s="72"/>
      <c r="M59" s="72"/>
      <c r="N59" s="73"/>
      <c r="O59" s="73"/>
      <c r="P59" s="73"/>
      <c r="Q59" s="73"/>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c r="AU59" s="73"/>
      <c r="AV59" s="73"/>
      <c r="AW59" s="73"/>
      <c r="AX59" s="73"/>
      <c r="AY59" s="73"/>
      <c r="AZ59" s="73"/>
      <c r="BA59" s="73"/>
      <c r="BB59" s="73"/>
      <c r="BC59" s="73"/>
      <c r="IA59" s="21">
        <v>5.08</v>
      </c>
      <c r="IB59" s="21" t="s">
        <v>160</v>
      </c>
      <c r="IE59" s="22"/>
      <c r="IF59" s="22"/>
      <c r="IG59" s="22"/>
      <c r="IH59" s="22"/>
      <c r="II59" s="22"/>
    </row>
    <row r="60" spans="1:243" s="21" customFormat="1" ht="126">
      <c r="A60" s="34">
        <v>5.09</v>
      </c>
      <c r="B60" s="60" t="s">
        <v>161</v>
      </c>
      <c r="C60" s="35"/>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5.09</v>
      </c>
      <c r="IB60" s="21" t="s">
        <v>161</v>
      </c>
      <c r="IE60" s="22"/>
      <c r="IF60" s="22"/>
      <c r="IG60" s="22"/>
      <c r="IH60" s="22"/>
      <c r="II60" s="22"/>
    </row>
    <row r="61" spans="1:243" s="21" customFormat="1" ht="30" customHeight="1">
      <c r="A61" s="59">
        <v>5.1</v>
      </c>
      <c r="B61" s="60" t="s">
        <v>64</v>
      </c>
      <c r="C61" s="35"/>
      <c r="D61" s="35">
        <v>0.15</v>
      </c>
      <c r="E61" s="62" t="s">
        <v>46</v>
      </c>
      <c r="F61" s="61">
        <v>92351.78</v>
      </c>
      <c r="G61" s="48"/>
      <c r="H61" s="42"/>
      <c r="I61" s="43" t="s">
        <v>33</v>
      </c>
      <c r="J61" s="44">
        <f t="shared" si="4"/>
        <v>1</v>
      </c>
      <c r="K61" s="42" t="s">
        <v>34</v>
      </c>
      <c r="L61" s="42" t="s">
        <v>4</v>
      </c>
      <c r="M61" s="45"/>
      <c r="N61" s="54"/>
      <c r="O61" s="54"/>
      <c r="P61" s="55"/>
      <c r="Q61" s="54"/>
      <c r="R61" s="54"/>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7">
        <f t="shared" si="5"/>
        <v>13852.77</v>
      </c>
      <c r="BB61" s="56">
        <f t="shared" si="6"/>
        <v>13852.77</v>
      </c>
      <c r="BC61" s="58" t="str">
        <f t="shared" si="7"/>
        <v>INR  Thirteen Thousand Eight Hundred &amp; Fifty Two  and Paise Seventy Seven Only</v>
      </c>
      <c r="IA61" s="21">
        <v>5.1</v>
      </c>
      <c r="IB61" s="21" t="s">
        <v>64</v>
      </c>
      <c r="ID61" s="21">
        <v>0.15</v>
      </c>
      <c r="IE61" s="22" t="s">
        <v>46</v>
      </c>
      <c r="IF61" s="22"/>
      <c r="IG61" s="22"/>
      <c r="IH61" s="22"/>
      <c r="II61" s="22"/>
    </row>
    <row r="62" spans="1:243" s="21" customFormat="1" ht="94.5">
      <c r="A62" s="34">
        <v>5.11</v>
      </c>
      <c r="B62" s="60" t="s">
        <v>162</v>
      </c>
      <c r="C62" s="35"/>
      <c r="D62" s="72"/>
      <c r="E62" s="72"/>
      <c r="F62" s="72"/>
      <c r="G62" s="72"/>
      <c r="H62" s="72"/>
      <c r="I62" s="72"/>
      <c r="J62" s="72"/>
      <c r="K62" s="72"/>
      <c r="L62" s="72"/>
      <c r="M62" s="72"/>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21">
        <v>5.11</v>
      </c>
      <c r="IB62" s="21" t="s">
        <v>162</v>
      </c>
      <c r="IE62" s="22"/>
      <c r="IF62" s="22"/>
      <c r="IG62" s="22"/>
      <c r="IH62" s="22"/>
      <c r="II62" s="22"/>
    </row>
    <row r="63" spans="1:243" s="21" customFormat="1" ht="30" customHeight="1">
      <c r="A63" s="34">
        <v>5.12</v>
      </c>
      <c r="B63" s="60" t="s">
        <v>65</v>
      </c>
      <c r="C63" s="35"/>
      <c r="D63" s="72"/>
      <c r="E63" s="72"/>
      <c r="F63" s="72"/>
      <c r="G63" s="72"/>
      <c r="H63" s="72"/>
      <c r="I63" s="72"/>
      <c r="J63" s="72"/>
      <c r="K63" s="72"/>
      <c r="L63" s="72"/>
      <c r="M63" s="72"/>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3"/>
      <c r="IA63" s="21">
        <v>5.12</v>
      </c>
      <c r="IB63" s="21" t="s">
        <v>65</v>
      </c>
      <c r="IE63" s="22"/>
      <c r="IF63" s="22"/>
      <c r="IG63" s="22"/>
      <c r="IH63" s="22"/>
      <c r="II63" s="22"/>
    </row>
    <row r="64" spans="1:243" s="21" customFormat="1" ht="30" customHeight="1">
      <c r="A64" s="34">
        <v>5.13</v>
      </c>
      <c r="B64" s="60" t="s">
        <v>66</v>
      </c>
      <c r="C64" s="35"/>
      <c r="D64" s="35">
        <v>3.5</v>
      </c>
      <c r="E64" s="62" t="s">
        <v>43</v>
      </c>
      <c r="F64" s="61">
        <v>3817.4</v>
      </c>
      <c r="G64" s="48"/>
      <c r="H64" s="42"/>
      <c r="I64" s="43" t="s">
        <v>33</v>
      </c>
      <c r="J64" s="44">
        <f t="shared" si="4"/>
        <v>1</v>
      </c>
      <c r="K64" s="42" t="s">
        <v>34</v>
      </c>
      <c r="L64" s="42" t="s">
        <v>4</v>
      </c>
      <c r="M64" s="45"/>
      <c r="N64" s="54"/>
      <c r="O64" s="54"/>
      <c r="P64" s="55"/>
      <c r="Q64" s="54"/>
      <c r="R64" s="54"/>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c r="AS64" s="55"/>
      <c r="AT64" s="55"/>
      <c r="AU64" s="55"/>
      <c r="AV64" s="55"/>
      <c r="AW64" s="55"/>
      <c r="AX64" s="55"/>
      <c r="AY64" s="55"/>
      <c r="AZ64" s="55"/>
      <c r="BA64" s="57">
        <f t="shared" si="5"/>
        <v>13360.9</v>
      </c>
      <c r="BB64" s="56">
        <f t="shared" si="6"/>
        <v>13360.9</v>
      </c>
      <c r="BC64" s="58" t="str">
        <f t="shared" si="7"/>
        <v>INR  Thirteen Thousand Three Hundred &amp; Sixty  and Paise Ninety Only</v>
      </c>
      <c r="IA64" s="21">
        <v>5.13</v>
      </c>
      <c r="IB64" s="21" t="s">
        <v>66</v>
      </c>
      <c r="ID64" s="21">
        <v>3.5</v>
      </c>
      <c r="IE64" s="22" t="s">
        <v>43</v>
      </c>
      <c r="IF64" s="22"/>
      <c r="IG64" s="22"/>
      <c r="IH64" s="22"/>
      <c r="II64" s="22"/>
    </row>
    <row r="65" spans="1:243" s="21" customFormat="1" ht="94.5">
      <c r="A65" s="34">
        <v>5.14</v>
      </c>
      <c r="B65" s="60" t="s">
        <v>163</v>
      </c>
      <c r="C65" s="35"/>
      <c r="D65" s="72"/>
      <c r="E65" s="72"/>
      <c r="F65" s="72"/>
      <c r="G65" s="72"/>
      <c r="H65" s="72"/>
      <c r="I65" s="72"/>
      <c r="J65" s="72"/>
      <c r="K65" s="72"/>
      <c r="L65" s="72"/>
      <c r="M65" s="72"/>
      <c r="N65" s="73"/>
      <c r="O65" s="73"/>
      <c r="P65" s="73"/>
      <c r="Q65" s="73"/>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c r="AV65" s="73"/>
      <c r="AW65" s="73"/>
      <c r="AX65" s="73"/>
      <c r="AY65" s="73"/>
      <c r="AZ65" s="73"/>
      <c r="BA65" s="73"/>
      <c r="BB65" s="73"/>
      <c r="BC65" s="73"/>
      <c r="IA65" s="21">
        <v>5.14</v>
      </c>
      <c r="IB65" s="21" t="s">
        <v>163</v>
      </c>
      <c r="IE65" s="22"/>
      <c r="IF65" s="22"/>
      <c r="IG65" s="22"/>
      <c r="IH65" s="22"/>
      <c r="II65" s="22"/>
    </row>
    <row r="66" spans="1:243" s="21" customFormat="1" ht="30" customHeight="1">
      <c r="A66" s="34">
        <v>5.15</v>
      </c>
      <c r="B66" s="60" t="s">
        <v>111</v>
      </c>
      <c r="C66" s="35"/>
      <c r="D66" s="35">
        <v>25</v>
      </c>
      <c r="E66" s="62" t="s">
        <v>108</v>
      </c>
      <c r="F66" s="61">
        <v>160.89</v>
      </c>
      <c r="G66" s="48"/>
      <c r="H66" s="42"/>
      <c r="I66" s="43" t="s">
        <v>33</v>
      </c>
      <c r="J66" s="44">
        <f t="shared" si="4"/>
        <v>1</v>
      </c>
      <c r="K66" s="42" t="s">
        <v>34</v>
      </c>
      <c r="L66" s="42" t="s">
        <v>4</v>
      </c>
      <c r="M66" s="45"/>
      <c r="N66" s="54"/>
      <c r="O66" s="54"/>
      <c r="P66" s="55"/>
      <c r="Q66" s="54"/>
      <c r="R66" s="54"/>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c r="AS66" s="55"/>
      <c r="AT66" s="55"/>
      <c r="AU66" s="55"/>
      <c r="AV66" s="55"/>
      <c r="AW66" s="55"/>
      <c r="AX66" s="55"/>
      <c r="AY66" s="55"/>
      <c r="AZ66" s="55"/>
      <c r="BA66" s="57">
        <f t="shared" si="5"/>
        <v>4022.25</v>
      </c>
      <c r="BB66" s="56">
        <f t="shared" si="6"/>
        <v>4022.25</v>
      </c>
      <c r="BC66" s="58" t="str">
        <f t="shared" si="7"/>
        <v>INR  Four Thousand  &amp;Twenty Two  and Paise Twenty Five Only</v>
      </c>
      <c r="IA66" s="21">
        <v>5.15</v>
      </c>
      <c r="IB66" s="21" t="s">
        <v>111</v>
      </c>
      <c r="ID66" s="21">
        <v>25</v>
      </c>
      <c r="IE66" s="22" t="s">
        <v>108</v>
      </c>
      <c r="IF66" s="22"/>
      <c r="IG66" s="22"/>
      <c r="IH66" s="22"/>
      <c r="II66" s="22"/>
    </row>
    <row r="67" spans="1:243" s="21" customFormat="1" ht="126">
      <c r="A67" s="34">
        <v>5.16</v>
      </c>
      <c r="B67" s="60" t="s">
        <v>112</v>
      </c>
      <c r="C67" s="35"/>
      <c r="D67" s="35">
        <v>12</v>
      </c>
      <c r="E67" s="62" t="s">
        <v>48</v>
      </c>
      <c r="F67" s="61">
        <v>157.12</v>
      </c>
      <c r="G67" s="48"/>
      <c r="H67" s="42"/>
      <c r="I67" s="43" t="s">
        <v>33</v>
      </c>
      <c r="J67" s="44">
        <f t="shared" si="4"/>
        <v>1</v>
      </c>
      <c r="K67" s="42" t="s">
        <v>34</v>
      </c>
      <c r="L67" s="42" t="s">
        <v>4</v>
      </c>
      <c r="M67" s="45"/>
      <c r="N67" s="54"/>
      <c r="O67" s="54"/>
      <c r="P67" s="55"/>
      <c r="Q67" s="54"/>
      <c r="R67" s="54"/>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c r="AS67" s="55"/>
      <c r="AT67" s="55"/>
      <c r="AU67" s="55"/>
      <c r="AV67" s="55"/>
      <c r="AW67" s="55"/>
      <c r="AX67" s="55"/>
      <c r="AY67" s="55"/>
      <c r="AZ67" s="55"/>
      <c r="BA67" s="57">
        <f t="shared" si="5"/>
        <v>1885.44</v>
      </c>
      <c r="BB67" s="56">
        <f t="shared" si="6"/>
        <v>1885.44</v>
      </c>
      <c r="BC67" s="58" t="str">
        <f t="shared" si="7"/>
        <v>INR  One Thousand Eight Hundred &amp; Eighty Five  and Paise Forty Four Only</v>
      </c>
      <c r="IA67" s="21">
        <v>5.16</v>
      </c>
      <c r="IB67" s="21" t="s">
        <v>112</v>
      </c>
      <c r="ID67" s="21">
        <v>12</v>
      </c>
      <c r="IE67" s="22" t="s">
        <v>48</v>
      </c>
      <c r="IF67" s="22"/>
      <c r="IG67" s="22"/>
      <c r="IH67" s="22"/>
      <c r="II67" s="22"/>
    </row>
    <row r="68" spans="1:243" s="21" customFormat="1" ht="47.25">
      <c r="A68" s="34">
        <v>5.17</v>
      </c>
      <c r="B68" s="60" t="s">
        <v>164</v>
      </c>
      <c r="C68" s="35"/>
      <c r="D68" s="72"/>
      <c r="E68" s="72"/>
      <c r="F68" s="72"/>
      <c r="G68" s="72"/>
      <c r="H68" s="72"/>
      <c r="I68" s="72"/>
      <c r="J68" s="72"/>
      <c r="K68" s="72"/>
      <c r="L68" s="72"/>
      <c r="M68" s="72"/>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21">
        <v>5.17</v>
      </c>
      <c r="IB68" s="21" t="s">
        <v>164</v>
      </c>
      <c r="IE68" s="22"/>
      <c r="IF68" s="22"/>
      <c r="IG68" s="22"/>
      <c r="IH68" s="22"/>
      <c r="II68" s="22"/>
    </row>
    <row r="69" spans="1:243" s="21" customFormat="1" ht="30" customHeight="1">
      <c r="A69" s="34">
        <v>5.18</v>
      </c>
      <c r="B69" s="60" t="s">
        <v>67</v>
      </c>
      <c r="C69" s="35"/>
      <c r="D69" s="35">
        <v>4</v>
      </c>
      <c r="E69" s="62" t="s">
        <v>48</v>
      </c>
      <c r="F69" s="61">
        <v>149.06</v>
      </c>
      <c r="G69" s="48"/>
      <c r="H69" s="42"/>
      <c r="I69" s="43" t="s">
        <v>33</v>
      </c>
      <c r="J69" s="44">
        <f t="shared" si="4"/>
        <v>1</v>
      </c>
      <c r="K69" s="42" t="s">
        <v>34</v>
      </c>
      <c r="L69" s="42" t="s">
        <v>4</v>
      </c>
      <c r="M69" s="45"/>
      <c r="N69" s="54"/>
      <c r="O69" s="54"/>
      <c r="P69" s="55"/>
      <c r="Q69" s="54"/>
      <c r="R69" s="54"/>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c r="AS69" s="55"/>
      <c r="AT69" s="55"/>
      <c r="AU69" s="55"/>
      <c r="AV69" s="55"/>
      <c r="AW69" s="55"/>
      <c r="AX69" s="55"/>
      <c r="AY69" s="55"/>
      <c r="AZ69" s="55"/>
      <c r="BA69" s="57">
        <f t="shared" si="5"/>
        <v>596.24</v>
      </c>
      <c r="BB69" s="56">
        <f t="shared" si="6"/>
        <v>596.24</v>
      </c>
      <c r="BC69" s="58" t="str">
        <f t="shared" si="7"/>
        <v>INR  Five Hundred &amp; Ninety Six  and Paise Twenty Four Only</v>
      </c>
      <c r="IA69" s="21">
        <v>5.18</v>
      </c>
      <c r="IB69" s="21" t="s">
        <v>67</v>
      </c>
      <c r="ID69" s="21">
        <v>4</v>
      </c>
      <c r="IE69" s="22" t="s">
        <v>48</v>
      </c>
      <c r="IF69" s="22"/>
      <c r="IG69" s="22"/>
      <c r="IH69" s="22"/>
      <c r="II69" s="22"/>
    </row>
    <row r="70" spans="1:243" s="21" customFormat="1" ht="63">
      <c r="A70" s="34">
        <v>5.19</v>
      </c>
      <c r="B70" s="60" t="s">
        <v>165</v>
      </c>
      <c r="C70" s="35"/>
      <c r="D70" s="72"/>
      <c r="E70" s="72"/>
      <c r="F70" s="72"/>
      <c r="G70" s="72"/>
      <c r="H70" s="72"/>
      <c r="I70" s="72"/>
      <c r="J70" s="72"/>
      <c r="K70" s="72"/>
      <c r="L70" s="72"/>
      <c r="M70" s="72"/>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IA70" s="21">
        <v>5.19</v>
      </c>
      <c r="IB70" s="21" t="s">
        <v>165</v>
      </c>
      <c r="IE70" s="22"/>
      <c r="IF70" s="22"/>
      <c r="IG70" s="22"/>
      <c r="IH70" s="22"/>
      <c r="II70" s="22"/>
    </row>
    <row r="71" spans="1:243" s="21" customFormat="1" ht="30" customHeight="1">
      <c r="A71" s="59">
        <v>5.2</v>
      </c>
      <c r="B71" s="60" t="s">
        <v>68</v>
      </c>
      <c r="C71" s="35"/>
      <c r="D71" s="35">
        <v>8</v>
      </c>
      <c r="E71" s="62" t="s">
        <v>48</v>
      </c>
      <c r="F71" s="61">
        <v>53.09</v>
      </c>
      <c r="G71" s="48"/>
      <c r="H71" s="42"/>
      <c r="I71" s="43" t="s">
        <v>33</v>
      </c>
      <c r="J71" s="44">
        <f t="shared" si="4"/>
        <v>1</v>
      </c>
      <c r="K71" s="42" t="s">
        <v>34</v>
      </c>
      <c r="L71" s="42" t="s">
        <v>4</v>
      </c>
      <c r="M71" s="45"/>
      <c r="N71" s="54"/>
      <c r="O71" s="54"/>
      <c r="P71" s="55"/>
      <c r="Q71" s="54"/>
      <c r="R71" s="54"/>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55"/>
      <c r="AW71" s="55"/>
      <c r="AX71" s="55"/>
      <c r="AY71" s="55"/>
      <c r="AZ71" s="55"/>
      <c r="BA71" s="57">
        <f t="shared" si="5"/>
        <v>424.72</v>
      </c>
      <c r="BB71" s="56">
        <f t="shared" si="6"/>
        <v>424.72</v>
      </c>
      <c r="BC71" s="58" t="str">
        <f t="shared" si="7"/>
        <v>INR  Four Hundred &amp; Twenty Four  and Paise Seventy Two Only</v>
      </c>
      <c r="IA71" s="21">
        <v>5.2</v>
      </c>
      <c r="IB71" s="21" t="s">
        <v>68</v>
      </c>
      <c r="ID71" s="21">
        <v>8</v>
      </c>
      <c r="IE71" s="22" t="s">
        <v>48</v>
      </c>
      <c r="IF71" s="22"/>
      <c r="IG71" s="22"/>
      <c r="IH71" s="22"/>
      <c r="II71" s="22"/>
    </row>
    <row r="72" spans="1:243" s="21" customFormat="1" ht="63">
      <c r="A72" s="34">
        <v>5.21</v>
      </c>
      <c r="B72" s="60" t="s">
        <v>166</v>
      </c>
      <c r="C72" s="35"/>
      <c r="D72" s="72"/>
      <c r="E72" s="72"/>
      <c r="F72" s="72"/>
      <c r="G72" s="72"/>
      <c r="H72" s="72"/>
      <c r="I72" s="72"/>
      <c r="J72" s="72"/>
      <c r="K72" s="72"/>
      <c r="L72" s="72"/>
      <c r="M72" s="72"/>
      <c r="N72" s="73"/>
      <c r="O72" s="73"/>
      <c r="P72" s="73"/>
      <c r="Q72" s="73"/>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c r="AV72" s="73"/>
      <c r="AW72" s="73"/>
      <c r="AX72" s="73"/>
      <c r="AY72" s="73"/>
      <c r="AZ72" s="73"/>
      <c r="BA72" s="73"/>
      <c r="BB72" s="73"/>
      <c r="BC72" s="73"/>
      <c r="IA72" s="21">
        <v>5.21</v>
      </c>
      <c r="IB72" s="21" t="s">
        <v>166</v>
      </c>
      <c r="IE72" s="22"/>
      <c r="IF72" s="22"/>
      <c r="IG72" s="22"/>
      <c r="IH72" s="22"/>
      <c r="II72" s="22"/>
    </row>
    <row r="73" spans="1:243" s="21" customFormat="1" ht="30" customHeight="1">
      <c r="A73" s="34">
        <v>5.22</v>
      </c>
      <c r="B73" s="60" t="s">
        <v>71</v>
      </c>
      <c r="C73" s="35"/>
      <c r="D73" s="35">
        <v>8</v>
      </c>
      <c r="E73" s="62" t="s">
        <v>48</v>
      </c>
      <c r="F73" s="61">
        <v>30.5</v>
      </c>
      <c r="G73" s="48"/>
      <c r="H73" s="42"/>
      <c r="I73" s="43" t="s">
        <v>33</v>
      </c>
      <c r="J73" s="44">
        <f t="shared" si="4"/>
        <v>1</v>
      </c>
      <c r="K73" s="42" t="s">
        <v>34</v>
      </c>
      <c r="L73" s="42" t="s">
        <v>4</v>
      </c>
      <c r="M73" s="45"/>
      <c r="N73" s="54"/>
      <c r="O73" s="54"/>
      <c r="P73" s="55"/>
      <c r="Q73" s="54"/>
      <c r="R73" s="54"/>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c r="AS73" s="55"/>
      <c r="AT73" s="55"/>
      <c r="AU73" s="55"/>
      <c r="AV73" s="55"/>
      <c r="AW73" s="55"/>
      <c r="AX73" s="55"/>
      <c r="AY73" s="55"/>
      <c r="AZ73" s="55"/>
      <c r="BA73" s="57">
        <f t="shared" si="5"/>
        <v>244</v>
      </c>
      <c r="BB73" s="56">
        <f t="shared" si="6"/>
        <v>244</v>
      </c>
      <c r="BC73" s="58" t="str">
        <f t="shared" si="7"/>
        <v>INR  Two Hundred &amp; Forty Four  Only</v>
      </c>
      <c r="IA73" s="21">
        <v>5.22</v>
      </c>
      <c r="IB73" s="21" t="s">
        <v>71</v>
      </c>
      <c r="ID73" s="21">
        <v>8</v>
      </c>
      <c r="IE73" s="22" t="s">
        <v>48</v>
      </c>
      <c r="IF73" s="22"/>
      <c r="IG73" s="22"/>
      <c r="IH73" s="22"/>
      <c r="II73" s="22"/>
    </row>
    <row r="74" spans="1:243" s="21" customFormat="1" ht="30" customHeight="1">
      <c r="A74" s="34">
        <v>5.23</v>
      </c>
      <c r="B74" s="60" t="s">
        <v>167</v>
      </c>
      <c r="C74" s="35"/>
      <c r="D74" s="72"/>
      <c r="E74" s="72"/>
      <c r="F74" s="72"/>
      <c r="G74" s="72"/>
      <c r="H74" s="72"/>
      <c r="I74" s="72"/>
      <c r="J74" s="72"/>
      <c r="K74" s="72"/>
      <c r="L74" s="72"/>
      <c r="M74" s="72"/>
      <c r="N74" s="73"/>
      <c r="O74" s="73"/>
      <c r="P74" s="73"/>
      <c r="Q74" s="73"/>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c r="AV74" s="73"/>
      <c r="AW74" s="73"/>
      <c r="AX74" s="73"/>
      <c r="AY74" s="73"/>
      <c r="AZ74" s="73"/>
      <c r="BA74" s="73"/>
      <c r="BB74" s="73"/>
      <c r="BC74" s="73"/>
      <c r="IA74" s="21">
        <v>5.23</v>
      </c>
      <c r="IB74" s="21" t="s">
        <v>167</v>
      </c>
      <c r="IE74" s="22"/>
      <c r="IF74" s="22"/>
      <c r="IG74" s="22"/>
      <c r="IH74" s="22"/>
      <c r="II74" s="22"/>
    </row>
    <row r="75" spans="1:243" s="21" customFormat="1" ht="30" customHeight="1">
      <c r="A75" s="34">
        <v>5.24</v>
      </c>
      <c r="B75" s="60" t="s">
        <v>67</v>
      </c>
      <c r="C75" s="35"/>
      <c r="D75" s="35">
        <v>4</v>
      </c>
      <c r="E75" s="62" t="s">
        <v>48</v>
      </c>
      <c r="F75" s="61">
        <v>203.16</v>
      </c>
      <c r="G75" s="48"/>
      <c r="H75" s="42"/>
      <c r="I75" s="43" t="s">
        <v>33</v>
      </c>
      <c r="J75" s="44">
        <f t="shared" si="4"/>
        <v>1</v>
      </c>
      <c r="K75" s="42" t="s">
        <v>34</v>
      </c>
      <c r="L75" s="42" t="s">
        <v>4</v>
      </c>
      <c r="M75" s="45"/>
      <c r="N75" s="54"/>
      <c r="O75" s="54"/>
      <c r="P75" s="55"/>
      <c r="Q75" s="54"/>
      <c r="R75" s="54"/>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c r="AS75" s="55"/>
      <c r="AT75" s="55"/>
      <c r="AU75" s="55"/>
      <c r="AV75" s="55"/>
      <c r="AW75" s="55"/>
      <c r="AX75" s="55"/>
      <c r="AY75" s="55"/>
      <c r="AZ75" s="55"/>
      <c r="BA75" s="57">
        <f t="shared" si="5"/>
        <v>812.64</v>
      </c>
      <c r="BB75" s="56">
        <f t="shared" si="6"/>
        <v>812.64</v>
      </c>
      <c r="BC75" s="58" t="str">
        <f t="shared" si="7"/>
        <v>INR  Eight Hundred &amp; Twelve  and Paise Sixty Four Only</v>
      </c>
      <c r="IA75" s="21">
        <v>5.24</v>
      </c>
      <c r="IB75" s="21" t="s">
        <v>67</v>
      </c>
      <c r="ID75" s="21">
        <v>4</v>
      </c>
      <c r="IE75" s="22" t="s">
        <v>48</v>
      </c>
      <c r="IF75" s="22"/>
      <c r="IG75" s="22"/>
      <c r="IH75" s="22"/>
      <c r="II75" s="22"/>
    </row>
    <row r="76" spans="1:243" s="21" customFormat="1" ht="94.5">
      <c r="A76" s="34">
        <v>5.25</v>
      </c>
      <c r="B76" s="60" t="s">
        <v>168</v>
      </c>
      <c r="C76" s="35"/>
      <c r="D76" s="72"/>
      <c r="E76" s="72"/>
      <c r="F76" s="72"/>
      <c r="G76" s="72"/>
      <c r="H76" s="72"/>
      <c r="I76" s="72"/>
      <c r="J76" s="72"/>
      <c r="K76" s="72"/>
      <c r="L76" s="72"/>
      <c r="M76" s="72"/>
      <c r="N76" s="73"/>
      <c r="O76" s="73"/>
      <c r="P76" s="73"/>
      <c r="Q76" s="73"/>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c r="AV76" s="73"/>
      <c r="AW76" s="73"/>
      <c r="AX76" s="73"/>
      <c r="AY76" s="73"/>
      <c r="AZ76" s="73"/>
      <c r="BA76" s="73"/>
      <c r="BB76" s="73"/>
      <c r="BC76" s="73"/>
      <c r="IA76" s="21">
        <v>5.25</v>
      </c>
      <c r="IB76" s="21" t="s">
        <v>168</v>
      </c>
      <c r="IE76" s="22"/>
      <c r="IF76" s="22"/>
      <c r="IG76" s="22"/>
      <c r="IH76" s="22"/>
      <c r="II76" s="22"/>
    </row>
    <row r="77" spans="1:243" s="21" customFormat="1" ht="30" customHeight="1">
      <c r="A77" s="34">
        <v>5.26</v>
      </c>
      <c r="B77" s="60" t="s">
        <v>68</v>
      </c>
      <c r="C77" s="35"/>
      <c r="D77" s="35">
        <v>8</v>
      </c>
      <c r="E77" s="62" t="s">
        <v>48</v>
      </c>
      <c r="F77" s="61">
        <v>78.91</v>
      </c>
      <c r="G77" s="48"/>
      <c r="H77" s="42"/>
      <c r="I77" s="43" t="s">
        <v>33</v>
      </c>
      <c r="J77" s="44">
        <f t="shared" si="4"/>
        <v>1</v>
      </c>
      <c r="K77" s="42" t="s">
        <v>34</v>
      </c>
      <c r="L77" s="42" t="s">
        <v>4</v>
      </c>
      <c r="M77" s="45"/>
      <c r="N77" s="54"/>
      <c r="O77" s="54"/>
      <c r="P77" s="55"/>
      <c r="Q77" s="54"/>
      <c r="R77" s="54"/>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c r="AS77" s="55"/>
      <c r="AT77" s="55"/>
      <c r="AU77" s="55"/>
      <c r="AV77" s="55"/>
      <c r="AW77" s="55"/>
      <c r="AX77" s="55"/>
      <c r="AY77" s="55"/>
      <c r="AZ77" s="55"/>
      <c r="BA77" s="57">
        <f t="shared" si="5"/>
        <v>631.28</v>
      </c>
      <c r="BB77" s="56">
        <f t="shared" si="6"/>
        <v>631.28</v>
      </c>
      <c r="BC77" s="58" t="str">
        <f t="shared" si="7"/>
        <v>INR  Six Hundred &amp; Thirty One  and Paise Twenty Eight Only</v>
      </c>
      <c r="IA77" s="21">
        <v>5.26</v>
      </c>
      <c r="IB77" s="21" t="s">
        <v>68</v>
      </c>
      <c r="ID77" s="21">
        <v>8</v>
      </c>
      <c r="IE77" s="22" t="s">
        <v>48</v>
      </c>
      <c r="IF77" s="22"/>
      <c r="IG77" s="22"/>
      <c r="IH77" s="22"/>
      <c r="II77" s="22"/>
    </row>
    <row r="78" spans="1:243" s="21" customFormat="1" ht="30" customHeight="1">
      <c r="A78" s="34">
        <v>5.27</v>
      </c>
      <c r="B78" s="60" t="s">
        <v>69</v>
      </c>
      <c r="C78" s="35"/>
      <c r="D78" s="35">
        <v>24</v>
      </c>
      <c r="E78" s="62" t="s">
        <v>48</v>
      </c>
      <c r="F78" s="61">
        <v>65.76</v>
      </c>
      <c r="G78" s="48"/>
      <c r="H78" s="42"/>
      <c r="I78" s="43" t="s">
        <v>33</v>
      </c>
      <c r="J78" s="44">
        <f t="shared" si="4"/>
        <v>1</v>
      </c>
      <c r="K78" s="42" t="s">
        <v>34</v>
      </c>
      <c r="L78" s="42" t="s">
        <v>4</v>
      </c>
      <c r="M78" s="45"/>
      <c r="N78" s="54"/>
      <c r="O78" s="54"/>
      <c r="P78" s="55"/>
      <c r="Q78" s="54"/>
      <c r="R78" s="54"/>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c r="AS78" s="55"/>
      <c r="AT78" s="55"/>
      <c r="AU78" s="55"/>
      <c r="AV78" s="55"/>
      <c r="AW78" s="55"/>
      <c r="AX78" s="55"/>
      <c r="AY78" s="55"/>
      <c r="AZ78" s="55"/>
      <c r="BA78" s="57">
        <f t="shared" si="5"/>
        <v>1578.24</v>
      </c>
      <c r="BB78" s="56">
        <f t="shared" si="6"/>
        <v>1578.24</v>
      </c>
      <c r="BC78" s="58" t="str">
        <f t="shared" si="7"/>
        <v>INR  One Thousand Five Hundred &amp; Seventy Eight  and Paise Twenty Four Only</v>
      </c>
      <c r="IA78" s="21">
        <v>5.27</v>
      </c>
      <c r="IB78" s="21" t="s">
        <v>69</v>
      </c>
      <c r="ID78" s="21">
        <v>24</v>
      </c>
      <c r="IE78" s="22" t="s">
        <v>48</v>
      </c>
      <c r="IF78" s="22"/>
      <c r="IG78" s="22"/>
      <c r="IH78" s="22"/>
      <c r="II78" s="22"/>
    </row>
    <row r="79" spans="1:243" s="21" customFormat="1" ht="30" customHeight="1">
      <c r="A79" s="34">
        <v>5.28</v>
      </c>
      <c r="B79" s="60" t="s">
        <v>70</v>
      </c>
      <c r="C79" s="35"/>
      <c r="D79" s="35">
        <v>2</v>
      </c>
      <c r="E79" s="62" t="s">
        <v>48</v>
      </c>
      <c r="F79" s="61">
        <v>50.99</v>
      </c>
      <c r="G79" s="48"/>
      <c r="H79" s="42"/>
      <c r="I79" s="43" t="s">
        <v>33</v>
      </c>
      <c r="J79" s="44">
        <f t="shared" si="4"/>
        <v>1</v>
      </c>
      <c r="K79" s="42" t="s">
        <v>34</v>
      </c>
      <c r="L79" s="42" t="s">
        <v>4</v>
      </c>
      <c r="M79" s="45"/>
      <c r="N79" s="54"/>
      <c r="O79" s="54"/>
      <c r="P79" s="55"/>
      <c r="Q79" s="54"/>
      <c r="R79" s="54"/>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c r="AS79" s="55"/>
      <c r="AT79" s="55"/>
      <c r="AU79" s="55"/>
      <c r="AV79" s="55"/>
      <c r="AW79" s="55"/>
      <c r="AX79" s="55"/>
      <c r="AY79" s="55"/>
      <c r="AZ79" s="55"/>
      <c r="BA79" s="57">
        <f t="shared" si="5"/>
        <v>101.98</v>
      </c>
      <c r="BB79" s="56">
        <f t="shared" si="6"/>
        <v>101.98</v>
      </c>
      <c r="BC79" s="58" t="str">
        <f t="shared" si="7"/>
        <v>INR  One Hundred &amp; One  and Paise Ninety Eight Only</v>
      </c>
      <c r="IA79" s="21">
        <v>5.28</v>
      </c>
      <c r="IB79" s="21" t="s">
        <v>70</v>
      </c>
      <c r="ID79" s="21">
        <v>2</v>
      </c>
      <c r="IE79" s="22" t="s">
        <v>48</v>
      </c>
      <c r="IF79" s="22"/>
      <c r="IG79" s="22"/>
      <c r="IH79" s="22"/>
      <c r="II79" s="22"/>
    </row>
    <row r="80" spans="1:243" s="21" customFormat="1" ht="94.5">
      <c r="A80" s="34">
        <v>5.29</v>
      </c>
      <c r="B80" s="60" t="s">
        <v>169</v>
      </c>
      <c r="C80" s="35"/>
      <c r="D80" s="72"/>
      <c r="E80" s="72"/>
      <c r="F80" s="72"/>
      <c r="G80" s="72"/>
      <c r="H80" s="72"/>
      <c r="I80" s="72"/>
      <c r="J80" s="72"/>
      <c r="K80" s="72"/>
      <c r="L80" s="72"/>
      <c r="M80" s="72"/>
      <c r="N80" s="73"/>
      <c r="O80" s="73"/>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c r="AV80" s="73"/>
      <c r="AW80" s="73"/>
      <c r="AX80" s="73"/>
      <c r="AY80" s="73"/>
      <c r="AZ80" s="73"/>
      <c r="BA80" s="73"/>
      <c r="BB80" s="73"/>
      <c r="BC80" s="73"/>
      <c r="IA80" s="21">
        <v>5.29</v>
      </c>
      <c r="IB80" s="21" t="s">
        <v>169</v>
      </c>
      <c r="IE80" s="22"/>
      <c r="IF80" s="22"/>
      <c r="IG80" s="22"/>
      <c r="IH80" s="22"/>
      <c r="II80" s="22"/>
    </row>
    <row r="81" spans="1:243" s="21" customFormat="1" ht="30" customHeight="1">
      <c r="A81" s="59">
        <v>5.3</v>
      </c>
      <c r="B81" s="60" t="s">
        <v>71</v>
      </c>
      <c r="C81" s="35"/>
      <c r="D81" s="35">
        <v>8</v>
      </c>
      <c r="E81" s="62" t="s">
        <v>48</v>
      </c>
      <c r="F81" s="61">
        <v>52.3</v>
      </c>
      <c r="G81" s="48"/>
      <c r="H81" s="42"/>
      <c r="I81" s="43" t="s">
        <v>33</v>
      </c>
      <c r="J81" s="44">
        <f t="shared" si="4"/>
        <v>1</v>
      </c>
      <c r="K81" s="42" t="s">
        <v>34</v>
      </c>
      <c r="L81" s="42" t="s">
        <v>4</v>
      </c>
      <c r="M81" s="45"/>
      <c r="N81" s="54"/>
      <c r="O81" s="54"/>
      <c r="P81" s="55"/>
      <c r="Q81" s="54"/>
      <c r="R81" s="54"/>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7">
        <f t="shared" si="5"/>
        <v>418.4</v>
      </c>
      <c r="BB81" s="56">
        <f t="shared" si="6"/>
        <v>418.4</v>
      </c>
      <c r="BC81" s="58" t="str">
        <f t="shared" si="7"/>
        <v>INR  Four Hundred &amp; Eighteen  and Paise Forty Only</v>
      </c>
      <c r="IA81" s="21">
        <v>5.3</v>
      </c>
      <c r="IB81" s="21" t="s">
        <v>71</v>
      </c>
      <c r="ID81" s="21">
        <v>8</v>
      </c>
      <c r="IE81" s="22" t="s">
        <v>48</v>
      </c>
      <c r="IF81" s="22"/>
      <c r="IG81" s="22"/>
      <c r="IH81" s="22"/>
      <c r="II81" s="22"/>
    </row>
    <row r="82" spans="1:243" s="21" customFormat="1" ht="30" customHeight="1">
      <c r="A82" s="34">
        <v>5.31</v>
      </c>
      <c r="B82" s="60" t="s">
        <v>72</v>
      </c>
      <c r="C82" s="35"/>
      <c r="D82" s="35">
        <v>16</v>
      </c>
      <c r="E82" s="62" t="s">
        <v>48</v>
      </c>
      <c r="F82" s="61">
        <v>46.34</v>
      </c>
      <c r="G82" s="48"/>
      <c r="H82" s="42"/>
      <c r="I82" s="43" t="s">
        <v>33</v>
      </c>
      <c r="J82" s="44">
        <f t="shared" si="4"/>
        <v>1</v>
      </c>
      <c r="K82" s="42" t="s">
        <v>34</v>
      </c>
      <c r="L82" s="42" t="s">
        <v>4</v>
      </c>
      <c r="M82" s="45"/>
      <c r="N82" s="54"/>
      <c r="O82" s="54"/>
      <c r="P82" s="55"/>
      <c r="Q82" s="54"/>
      <c r="R82" s="54"/>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7">
        <f t="shared" si="5"/>
        <v>741.44</v>
      </c>
      <c r="BB82" s="56">
        <f t="shared" si="6"/>
        <v>741.44</v>
      </c>
      <c r="BC82" s="58" t="str">
        <f t="shared" si="7"/>
        <v>INR  Seven Hundred &amp; Forty One  and Paise Forty Four Only</v>
      </c>
      <c r="IA82" s="21">
        <v>5.31</v>
      </c>
      <c r="IB82" s="21" t="s">
        <v>72</v>
      </c>
      <c r="ID82" s="21">
        <v>16</v>
      </c>
      <c r="IE82" s="22" t="s">
        <v>48</v>
      </c>
      <c r="IF82" s="22"/>
      <c r="IG82" s="22"/>
      <c r="IH82" s="22"/>
      <c r="II82" s="22"/>
    </row>
    <row r="83" spans="1:243" s="21" customFormat="1" ht="110.25">
      <c r="A83" s="34">
        <v>5.32</v>
      </c>
      <c r="B83" s="60" t="s">
        <v>170</v>
      </c>
      <c r="C83" s="35"/>
      <c r="D83" s="72"/>
      <c r="E83" s="72"/>
      <c r="F83" s="72"/>
      <c r="G83" s="72"/>
      <c r="H83" s="72"/>
      <c r="I83" s="72"/>
      <c r="J83" s="72"/>
      <c r="K83" s="72"/>
      <c r="L83" s="72"/>
      <c r="M83" s="72"/>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IA83" s="21">
        <v>5.32</v>
      </c>
      <c r="IB83" s="21" t="s">
        <v>170</v>
      </c>
      <c r="IE83" s="22"/>
      <c r="IF83" s="22"/>
      <c r="IG83" s="22"/>
      <c r="IH83" s="22"/>
      <c r="II83" s="22"/>
    </row>
    <row r="84" spans="1:243" s="21" customFormat="1" ht="30" customHeight="1">
      <c r="A84" s="34">
        <v>5.33</v>
      </c>
      <c r="B84" s="60" t="s">
        <v>73</v>
      </c>
      <c r="C84" s="35"/>
      <c r="D84" s="35">
        <v>14</v>
      </c>
      <c r="E84" s="62" t="s">
        <v>48</v>
      </c>
      <c r="F84" s="61">
        <v>54.41</v>
      </c>
      <c r="G84" s="48"/>
      <c r="H84" s="42"/>
      <c r="I84" s="43" t="s">
        <v>33</v>
      </c>
      <c r="J84" s="44">
        <f t="shared" si="4"/>
        <v>1</v>
      </c>
      <c r="K84" s="42" t="s">
        <v>34</v>
      </c>
      <c r="L84" s="42" t="s">
        <v>4</v>
      </c>
      <c r="M84" s="45"/>
      <c r="N84" s="54"/>
      <c r="O84" s="54"/>
      <c r="P84" s="55"/>
      <c r="Q84" s="54"/>
      <c r="R84" s="54"/>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7">
        <f t="shared" si="5"/>
        <v>761.74</v>
      </c>
      <c r="BB84" s="56">
        <f t="shared" si="6"/>
        <v>761.74</v>
      </c>
      <c r="BC84" s="58" t="str">
        <f t="shared" si="7"/>
        <v>INR  Seven Hundred &amp; Sixty One  and Paise Seventy Four Only</v>
      </c>
      <c r="IA84" s="21">
        <v>5.33</v>
      </c>
      <c r="IB84" s="21" t="s">
        <v>73</v>
      </c>
      <c r="ID84" s="21">
        <v>14</v>
      </c>
      <c r="IE84" s="22" t="s">
        <v>48</v>
      </c>
      <c r="IF84" s="22"/>
      <c r="IG84" s="22"/>
      <c r="IH84" s="22"/>
      <c r="II84" s="22"/>
    </row>
    <row r="85" spans="1:243" s="21" customFormat="1" ht="267.75">
      <c r="A85" s="34">
        <v>5.34</v>
      </c>
      <c r="B85" s="60" t="s">
        <v>171</v>
      </c>
      <c r="C85" s="35"/>
      <c r="D85" s="72"/>
      <c r="E85" s="72"/>
      <c r="F85" s="72"/>
      <c r="G85" s="72"/>
      <c r="H85" s="72"/>
      <c r="I85" s="72"/>
      <c r="J85" s="72"/>
      <c r="K85" s="72"/>
      <c r="L85" s="72"/>
      <c r="M85" s="72"/>
      <c r="N85" s="73"/>
      <c r="O85" s="73"/>
      <c r="P85" s="73"/>
      <c r="Q85" s="73"/>
      <c r="R85" s="73"/>
      <c r="S85" s="73"/>
      <c r="T85" s="73"/>
      <c r="U85" s="73"/>
      <c r="V85" s="73"/>
      <c r="W85" s="73"/>
      <c r="X85" s="73"/>
      <c r="Y85" s="73"/>
      <c r="Z85" s="73"/>
      <c r="AA85" s="73"/>
      <c r="AB85" s="73"/>
      <c r="AC85" s="73"/>
      <c r="AD85" s="73"/>
      <c r="AE85" s="73"/>
      <c r="AF85" s="73"/>
      <c r="AG85" s="73"/>
      <c r="AH85" s="73"/>
      <c r="AI85" s="73"/>
      <c r="AJ85" s="73"/>
      <c r="AK85" s="73"/>
      <c r="AL85" s="73"/>
      <c r="AM85" s="73"/>
      <c r="AN85" s="73"/>
      <c r="AO85" s="73"/>
      <c r="AP85" s="73"/>
      <c r="AQ85" s="73"/>
      <c r="AR85" s="73"/>
      <c r="AS85" s="73"/>
      <c r="AT85" s="73"/>
      <c r="AU85" s="73"/>
      <c r="AV85" s="73"/>
      <c r="AW85" s="73"/>
      <c r="AX85" s="73"/>
      <c r="AY85" s="73"/>
      <c r="AZ85" s="73"/>
      <c r="BA85" s="73"/>
      <c r="BB85" s="73"/>
      <c r="BC85" s="73"/>
      <c r="IA85" s="21">
        <v>5.34</v>
      </c>
      <c r="IB85" s="21" t="s">
        <v>171</v>
      </c>
      <c r="IE85" s="22"/>
      <c r="IF85" s="22"/>
      <c r="IG85" s="22"/>
      <c r="IH85" s="22"/>
      <c r="II85" s="22"/>
    </row>
    <row r="86" spans="1:243" s="21" customFormat="1" ht="30" customHeight="1">
      <c r="A86" s="34">
        <v>5.35</v>
      </c>
      <c r="B86" s="60" t="s">
        <v>74</v>
      </c>
      <c r="C86" s="35"/>
      <c r="D86" s="35">
        <v>15</v>
      </c>
      <c r="E86" s="62" t="s">
        <v>44</v>
      </c>
      <c r="F86" s="61">
        <v>194.34</v>
      </c>
      <c r="G86" s="48"/>
      <c r="H86" s="42"/>
      <c r="I86" s="43" t="s">
        <v>33</v>
      </c>
      <c r="J86" s="44">
        <f t="shared" si="4"/>
        <v>1</v>
      </c>
      <c r="K86" s="42" t="s">
        <v>34</v>
      </c>
      <c r="L86" s="42" t="s">
        <v>4</v>
      </c>
      <c r="M86" s="45"/>
      <c r="N86" s="54"/>
      <c r="O86" s="54"/>
      <c r="P86" s="55"/>
      <c r="Q86" s="54"/>
      <c r="R86" s="54"/>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c r="AS86" s="55"/>
      <c r="AT86" s="55"/>
      <c r="AU86" s="55"/>
      <c r="AV86" s="55"/>
      <c r="AW86" s="55"/>
      <c r="AX86" s="55"/>
      <c r="AY86" s="55"/>
      <c r="AZ86" s="55"/>
      <c r="BA86" s="57">
        <f t="shared" si="5"/>
        <v>2915.1</v>
      </c>
      <c r="BB86" s="56">
        <f t="shared" si="6"/>
        <v>2915.1</v>
      </c>
      <c r="BC86" s="58" t="str">
        <f t="shared" si="7"/>
        <v>INR  Two Thousand Nine Hundred &amp; Fifteen  and Paise Ten Only</v>
      </c>
      <c r="IA86" s="21">
        <v>5.35</v>
      </c>
      <c r="IB86" s="21" t="s">
        <v>74</v>
      </c>
      <c r="ID86" s="21">
        <v>15</v>
      </c>
      <c r="IE86" s="22" t="s">
        <v>44</v>
      </c>
      <c r="IF86" s="22"/>
      <c r="IG86" s="22"/>
      <c r="IH86" s="22"/>
      <c r="II86" s="22"/>
    </row>
    <row r="87" spans="1:243" s="21" customFormat="1" ht="30" customHeight="1">
      <c r="A87" s="34">
        <v>5.36</v>
      </c>
      <c r="B87" s="60" t="s">
        <v>172</v>
      </c>
      <c r="C87" s="35"/>
      <c r="D87" s="72"/>
      <c r="E87" s="72"/>
      <c r="F87" s="72"/>
      <c r="G87" s="72"/>
      <c r="H87" s="72"/>
      <c r="I87" s="72"/>
      <c r="J87" s="72"/>
      <c r="K87" s="72"/>
      <c r="L87" s="72"/>
      <c r="M87" s="72"/>
      <c r="N87" s="73"/>
      <c r="O87" s="73"/>
      <c r="P87" s="73"/>
      <c r="Q87" s="73"/>
      <c r="R87" s="73"/>
      <c r="S87" s="73"/>
      <c r="T87" s="73"/>
      <c r="U87" s="73"/>
      <c r="V87" s="73"/>
      <c r="W87" s="73"/>
      <c r="X87" s="73"/>
      <c r="Y87" s="73"/>
      <c r="Z87" s="73"/>
      <c r="AA87" s="73"/>
      <c r="AB87" s="73"/>
      <c r="AC87" s="73"/>
      <c r="AD87" s="73"/>
      <c r="AE87" s="73"/>
      <c r="AF87" s="73"/>
      <c r="AG87" s="73"/>
      <c r="AH87" s="73"/>
      <c r="AI87" s="73"/>
      <c r="AJ87" s="73"/>
      <c r="AK87" s="73"/>
      <c r="AL87" s="73"/>
      <c r="AM87" s="73"/>
      <c r="AN87" s="73"/>
      <c r="AO87" s="73"/>
      <c r="AP87" s="73"/>
      <c r="AQ87" s="73"/>
      <c r="AR87" s="73"/>
      <c r="AS87" s="73"/>
      <c r="AT87" s="73"/>
      <c r="AU87" s="73"/>
      <c r="AV87" s="73"/>
      <c r="AW87" s="73"/>
      <c r="AX87" s="73"/>
      <c r="AY87" s="73"/>
      <c r="AZ87" s="73"/>
      <c r="BA87" s="73"/>
      <c r="BB87" s="73"/>
      <c r="BC87" s="73"/>
      <c r="IA87" s="21">
        <v>5.36</v>
      </c>
      <c r="IB87" s="21" t="s">
        <v>172</v>
      </c>
      <c r="IE87" s="22"/>
      <c r="IF87" s="22"/>
      <c r="IG87" s="22"/>
      <c r="IH87" s="22"/>
      <c r="II87" s="22"/>
    </row>
    <row r="88" spans="1:243" s="21" customFormat="1" ht="375.75" customHeight="1">
      <c r="A88" s="34">
        <v>5.37</v>
      </c>
      <c r="B88" s="60" t="s">
        <v>113</v>
      </c>
      <c r="C88" s="35"/>
      <c r="D88" s="35">
        <v>4.5</v>
      </c>
      <c r="E88" s="62" t="s">
        <v>43</v>
      </c>
      <c r="F88" s="61">
        <v>1543.8</v>
      </c>
      <c r="G88" s="48"/>
      <c r="H88" s="42"/>
      <c r="I88" s="43" t="s">
        <v>33</v>
      </c>
      <c r="J88" s="44">
        <f t="shared" si="4"/>
        <v>1</v>
      </c>
      <c r="K88" s="42" t="s">
        <v>34</v>
      </c>
      <c r="L88" s="42" t="s">
        <v>4</v>
      </c>
      <c r="M88" s="45"/>
      <c r="N88" s="54"/>
      <c r="O88" s="54"/>
      <c r="P88" s="55"/>
      <c r="Q88" s="54"/>
      <c r="R88" s="54"/>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c r="AS88" s="55"/>
      <c r="AT88" s="55"/>
      <c r="AU88" s="55"/>
      <c r="AV88" s="55"/>
      <c r="AW88" s="55"/>
      <c r="AX88" s="55"/>
      <c r="AY88" s="55"/>
      <c r="AZ88" s="55"/>
      <c r="BA88" s="57">
        <f t="shared" si="5"/>
        <v>6947.1</v>
      </c>
      <c r="BB88" s="56">
        <f t="shared" si="6"/>
        <v>6947.1</v>
      </c>
      <c r="BC88" s="58" t="str">
        <f t="shared" si="7"/>
        <v>INR  Six Thousand Nine Hundred &amp; Forty Seven  and Paise Ten Only</v>
      </c>
      <c r="IA88" s="21">
        <v>5.37</v>
      </c>
      <c r="IB88" s="21" t="s">
        <v>113</v>
      </c>
      <c r="ID88" s="21">
        <v>4.5</v>
      </c>
      <c r="IE88" s="22" t="s">
        <v>43</v>
      </c>
      <c r="IF88" s="22"/>
      <c r="IG88" s="22"/>
      <c r="IH88" s="22"/>
      <c r="II88" s="22"/>
    </row>
    <row r="89" spans="1:243" s="21" customFormat="1" ht="81" customHeight="1">
      <c r="A89" s="34">
        <v>5.38</v>
      </c>
      <c r="B89" s="60" t="s">
        <v>173</v>
      </c>
      <c r="C89" s="35"/>
      <c r="D89" s="72"/>
      <c r="E89" s="72"/>
      <c r="F89" s="72"/>
      <c r="G89" s="72"/>
      <c r="H89" s="72"/>
      <c r="I89" s="72"/>
      <c r="J89" s="72"/>
      <c r="K89" s="72"/>
      <c r="L89" s="72"/>
      <c r="M89" s="72"/>
      <c r="N89" s="73"/>
      <c r="O89" s="73"/>
      <c r="P89" s="73"/>
      <c r="Q89" s="73"/>
      <c r="R89" s="73"/>
      <c r="S89" s="73"/>
      <c r="T89" s="73"/>
      <c r="U89" s="73"/>
      <c r="V89" s="73"/>
      <c r="W89" s="73"/>
      <c r="X89" s="73"/>
      <c r="Y89" s="73"/>
      <c r="Z89" s="73"/>
      <c r="AA89" s="73"/>
      <c r="AB89" s="73"/>
      <c r="AC89" s="73"/>
      <c r="AD89" s="73"/>
      <c r="AE89" s="73"/>
      <c r="AF89" s="73"/>
      <c r="AG89" s="73"/>
      <c r="AH89" s="73"/>
      <c r="AI89" s="73"/>
      <c r="AJ89" s="73"/>
      <c r="AK89" s="73"/>
      <c r="AL89" s="73"/>
      <c r="AM89" s="73"/>
      <c r="AN89" s="73"/>
      <c r="AO89" s="73"/>
      <c r="AP89" s="73"/>
      <c r="AQ89" s="73"/>
      <c r="AR89" s="73"/>
      <c r="AS89" s="73"/>
      <c r="AT89" s="73"/>
      <c r="AU89" s="73"/>
      <c r="AV89" s="73"/>
      <c r="AW89" s="73"/>
      <c r="AX89" s="73"/>
      <c r="AY89" s="73"/>
      <c r="AZ89" s="73"/>
      <c r="BA89" s="73"/>
      <c r="BB89" s="73"/>
      <c r="BC89" s="73"/>
      <c r="IA89" s="21">
        <v>5.38</v>
      </c>
      <c r="IB89" s="21" t="s">
        <v>173</v>
      </c>
      <c r="IE89" s="22"/>
      <c r="IF89" s="22"/>
      <c r="IG89" s="22"/>
      <c r="IH89" s="22"/>
      <c r="II89" s="22"/>
    </row>
    <row r="90" spans="1:243" s="21" customFormat="1" ht="30" customHeight="1">
      <c r="A90" s="34">
        <v>5.39</v>
      </c>
      <c r="B90" s="60" t="s">
        <v>174</v>
      </c>
      <c r="C90" s="35"/>
      <c r="D90" s="72"/>
      <c r="E90" s="72"/>
      <c r="F90" s="72"/>
      <c r="G90" s="72"/>
      <c r="H90" s="72"/>
      <c r="I90" s="72"/>
      <c r="J90" s="72"/>
      <c r="K90" s="72"/>
      <c r="L90" s="72"/>
      <c r="M90" s="72"/>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IA90" s="21">
        <v>5.39</v>
      </c>
      <c r="IB90" s="21" t="s">
        <v>174</v>
      </c>
      <c r="IE90" s="22"/>
      <c r="IF90" s="22"/>
      <c r="IG90" s="22"/>
      <c r="IH90" s="22"/>
      <c r="II90" s="22"/>
    </row>
    <row r="91" spans="1:243" s="21" customFormat="1" ht="30" customHeight="1">
      <c r="A91" s="59">
        <v>5.4</v>
      </c>
      <c r="B91" s="60" t="s">
        <v>175</v>
      </c>
      <c r="C91" s="35"/>
      <c r="D91" s="72"/>
      <c r="E91" s="72"/>
      <c r="F91" s="72"/>
      <c r="G91" s="72"/>
      <c r="H91" s="72"/>
      <c r="I91" s="72"/>
      <c r="J91" s="72"/>
      <c r="K91" s="72"/>
      <c r="L91" s="72"/>
      <c r="M91" s="72"/>
      <c r="N91" s="73"/>
      <c r="O91" s="73"/>
      <c r="P91" s="73"/>
      <c r="Q91" s="73"/>
      <c r="R91" s="73"/>
      <c r="S91" s="73"/>
      <c r="T91" s="73"/>
      <c r="U91" s="73"/>
      <c r="V91" s="73"/>
      <c r="W91" s="73"/>
      <c r="X91" s="73"/>
      <c r="Y91" s="73"/>
      <c r="Z91" s="73"/>
      <c r="AA91" s="73"/>
      <c r="AB91" s="73"/>
      <c r="AC91" s="73"/>
      <c r="AD91" s="73"/>
      <c r="AE91" s="73"/>
      <c r="AF91" s="73"/>
      <c r="AG91" s="73"/>
      <c r="AH91" s="73"/>
      <c r="AI91" s="73"/>
      <c r="AJ91" s="73"/>
      <c r="AK91" s="73"/>
      <c r="AL91" s="73"/>
      <c r="AM91" s="73"/>
      <c r="AN91" s="73"/>
      <c r="AO91" s="73"/>
      <c r="AP91" s="73"/>
      <c r="AQ91" s="73"/>
      <c r="AR91" s="73"/>
      <c r="AS91" s="73"/>
      <c r="AT91" s="73"/>
      <c r="AU91" s="73"/>
      <c r="AV91" s="73"/>
      <c r="AW91" s="73"/>
      <c r="AX91" s="73"/>
      <c r="AY91" s="73"/>
      <c r="AZ91" s="73"/>
      <c r="BA91" s="73"/>
      <c r="BB91" s="73"/>
      <c r="BC91" s="73"/>
      <c r="IA91" s="21">
        <v>5.4</v>
      </c>
      <c r="IB91" s="21" t="s">
        <v>175</v>
      </c>
      <c r="IE91" s="22"/>
      <c r="IF91" s="22"/>
      <c r="IG91" s="22"/>
      <c r="IH91" s="22"/>
      <c r="II91" s="22"/>
    </row>
    <row r="92" spans="1:243" s="21" customFormat="1" ht="30" customHeight="1">
      <c r="A92" s="34">
        <v>5.41</v>
      </c>
      <c r="B92" s="60" t="s">
        <v>65</v>
      </c>
      <c r="C92" s="35"/>
      <c r="D92" s="35">
        <v>8</v>
      </c>
      <c r="E92" s="62" t="s">
        <v>43</v>
      </c>
      <c r="F92" s="61">
        <v>3816.05</v>
      </c>
      <c r="G92" s="48"/>
      <c r="H92" s="42"/>
      <c r="I92" s="43" t="s">
        <v>33</v>
      </c>
      <c r="J92" s="44">
        <f t="shared" si="4"/>
        <v>1</v>
      </c>
      <c r="K92" s="42" t="s">
        <v>34</v>
      </c>
      <c r="L92" s="42" t="s">
        <v>4</v>
      </c>
      <c r="M92" s="45"/>
      <c r="N92" s="54"/>
      <c r="O92" s="54"/>
      <c r="P92" s="55"/>
      <c r="Q92" s="54"/>
      <c r="R92" s="54"/>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c r="AS92" s="55"/>
      <c r="AT92" s="55"/>
      <c r="AU92" s="55"/>
      <c r="AV92" s="55"/>
      <c r="AW92" s="55"/>
      <c r="AX92" s="55"/>
      <c r="AY92" s="55"/>
      <c r="AZ92" s="55"/>
      <c r="BA92" s="57">
        <f t="shared" si="5"/>
        <v>30528.4</v>
      </c>
      <c r="BB92" s="56">
        <f t="shared" si="6"/>
        <v>30528.4</v>
      </c>
      <c r="BC92" s="58" t="str">
        <f t="shared" si="7"/>
        <v>INR  Thirty Thousand Five Hundred &amp; Twenty Eight  and Paise Forty Only</v>
      </c>
      <c r="IA92" s="21">
        <v>5.41</v>
      </c>
      <c r="IB92" s="21" t="s">
        <v>65</v>
      </c>
      <c r="ID92" s="21">
        <v>8</v>
      </c>
      <c r="IE92" s="22" t="s">
        <v>43</v>
      </c>
      <c r="IF92" s="22"/>
      <c r="IG92" s="22"/>
      <c r="IH92" s="22"/>
      <c r="II92" s="22"/>
    </row>
    <row r="93" spans="1:243" s="21" customFormat="1" ht="110.25">
      <c r="A93" s="34">
        <v>5.42</v>
      </c>
      <c r="B93" s="60" t="s">
        <v>176</v>
      </c>
      <c r="C93" s="35"/>
      <c r="D93" s="72"/>
      <c r="E93" s="72"/>
      <c r="F93" s="72"/>
      <c r="G93" s="72"/>
      <c r="H93" s="72"/>
      <c r="I93" s="72"/>
      <c r="J93" s="72"/>
      <c r="K93" s="72"/>
      <c r="L93" s="72"/>
      <c r="M93" s="72"/>
      <c r="N93" s="73"/>
      <c r="O93" s="73"/>
      <c r="P93" s="73"/>
      <c r="Q93" s="73"/>
      <c r="R93" s="73"/>
      <c r="S93" s="73"/>
      <c r="T93" s="73"/>
      <c r="U93" s="73"/>
      <c r="V93" s="73"/>
      <c r="W93" s="73"/>
      <c r="X93" s="73"/>
      <c r="Y93" s="73"/>
      <c r="Z93" s="73"/>
      <c r="AA93" s="73"/>
      <c r="AB93" s="73"/>
      <c r="AC93" s="73"/>
      <c r="AD93" s="73"/>
      <c r="AE93" s="73"/>
      <c r="AF93" s="73"/>
      <c r="AG93" s="73"/>
      <c r="AH93" s="73"/>
      <c r="AI93" s="73"/>
      <c r="AJ93" s="73"/>
      <c r="AK93" s="73"/>
      <c r="AL93" s="73"/>
      <c r="AM93" s="73"/>
      <c r="AN93" s="73"/>
      <c r="AO93" s="73"/>
      <c r="AP93" s="73"/>
      <c r="AQ93" s="73"/>
      <c r="AR93" s="73"/>
      <c r="AS93" s="73"/>
      <c r="AT93" s="73"/>
      <c r="AU93" s="73"/>
      <c r="AV93" s="73"/>
      <c r="AW93" s="73"/>
      <c r="AX93" s="73"/>
      <c r="AY93" s="73"/>
      <c r="AZ93" s="73"/>
      <c r="BA93" s="73"/>
      <c r="BB93" s="73"/>
      <c r="BC93" s="73"/>
      <c r="IA93" s="21">
        <v>5.42</v>
      </c>
      <c r="IB93" s="21" t="s">
        <v>176</v>
      </c>
      <c r="IE93" s="22"/>
      <c r="IF93" s="22"/>
      <c r="IG93" s="22"/>
      <c r="IH93" s="22"/>
      <c r="II93" s="22"/>
    </row>
    <row r="94" spans="1:243" s="21" customFormat="1" ht="30" customHeight="1">
      <c r="A94" s="34">
        <v>5.43</v>
      </c>
      <c r="B94" s="60" t="s">
        <v>177</v>
      </c>
      <c r="C94" s="35"/>
      <c r="D94" s="35">
        <v>15</v>
      </c>
      <c r="E94" s="62" t="s">
        <v>43</v>
      </c>
      <c r="F94" s="61">
        <v>1186.85</v>
      </c>
      <c r="G94" s="48"/>
      <c r="H94" s="42"/>
      <c r="I94" s="43" t="s">
        <v>33</v>
      </c>
      <c r="J94" s="44">
        <f t="shared" si="4"/>
        <v>1</v>
      </c>
      <c r="K94" s="42" t="s">
        <v>34</v>
      </c>
      <c r="L94" s="42" t="s">
        <v>4</v>
      </c>
      <c r="M94" s="45"/>
      <c r="N94" s="54"/>
      <c r="O94" s="54"/>
      <c r="P94" s="55"/>
      <c r="Q94" s="54"/>
      <c r="R94" s="54"/>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7">
        <f t="shared" si="5"/>
        <v>17802.75</v>
      </c>
      <c r="BB94" s="56">
        <f t="shared" si="6"/>
        <v>17802.75</v>
      </c>
      <c r="BC94" s="58" t="str">
        <f t="shared" si="7"/>
        <v>INR  Seventeen Thousand Eight Hundred &amp; Two  and Paise Seventy Five Only</v>
      </c>
      <c r="IA94" s="21">
        <v>5.43</v>
      </c>
      <c r="IB94" s="21" t="s">
        <v>177</v>
      </c>
      <c r="ID94" s="21">
        <v>15</v>
      </c>
      <c r="IE94" s="22" t="s">
        <v>43</v>
      </c>
      <c r="IF94" s="22"/>
      <c r="IG94" s="22"/>
      <c r="IH94" s="22"/>
      <c r="II94" s="22"/>
    </row>
    <row r="95" spans="1:243" s="21" customFormat="1" ht="30" customHeight="1">
      <c r="A95" s="34">
        <v>5.44</v>
      </c>
      <c r="B95" s="60" t="s">
        <v>178</v>
      </c>
      <c r="C95" s="35"/>
      <c r="D95" s="72"/>
      <c r="E95" s="72"/>
      <c r="F95" s="72"/>
      <c r="G95" s="72"/>
      <c r="H95" s="72"/>
      <c r="I95" s="72"/>
      <c r="J95" s="72"/>
      <c r="K95" s="72"/>
      <c r="L95" s="72"/>
      <c r="M95" s="72"/>
      <c r="N95" s="73"/>
      <c r="O95" s="73"/>
      <c r="P95" s="73"/>
      <c r="Q95" s="73"/>
      <c r="R95" s="73"/>
      <c r="S95" s="73"/>
      <c r="T95" s="73"/>
      <c r="U95" s="73"/>
      <c r="V95" s="73"/>
      <c r="W95" s="73"/>
      <c r="X95" s="73"/>
      <c r="Y95" s="73"/>
      <c r="Z95" s="73"/>
      <c r="AA95" s="73"/>
      <c r="AB95" s="73"/>
      <c r="AC95" s="73"/>
      <c r="AD95" s="73"/>
      <c r="AE95" s="73"/>
      <c r="AF95" s="73"/>
      <c r="AG95" s="73"/>
      <c r="AH95" s="73"/>
      <c r="AI95" s="73"/>
      <c r="AJ95" s="73"/>
      <c r="AK95" s="73"/>
      <c r="AL95" s="73"/>
      <c r="AM95" s="73"/>
      <c r="AN95" s="73"/>
      <c r="AO95" s="73"/>
      <c r="AP95" s="73"/>
      <c r="AQ95" s="73"/>
      <c r="AR95" s="73"/>
      <c r="AS95" s="73"/>
      <c r="AT95" s="73"/>
      <c r="AU95" s="73"/>
      <c r="AV95" s="73"/>
      <c r="AW95" s="73"/>
      <c r="AX95" s="73"/>
      <c r="AY95" s="73"/>
      <c r="AZ95" s="73"/>
      <c r="BA95" s="73"/>
      <c r="BB95" s="73"/>
      <c r="BC95" s="73"/>
      <c r="IA95" s="21">
        <v>5.44</v>
      </c>
      <c r="IB95" s="21" t="s">
        <v>178</v>
      </c>
      <c r="IE95" s="22"/>
      <c r="IF95" s="22"/>
      <c r="IG95" s="22"/>
      <c r="IH95" s="22"/>
      <c r="II95" s="22"/>
    </row>
    <row r="96" spans="1:243" s="21" customFormat="1" ht="94.5">
      <c r="A96" s="34">
        <v>5.45</v>
      </c>
      <c r="B96" s="60" t="s">
        <v>75</v>
      </c>
      <c r="C96" s="35"/>
      <c r="D96" s="35">
        <v>50</v>
      </c>
      <c r="E96" s="62" t="s">
        <v>108</v>
      </c>
      <c r="F96" s="61">
        <v>89.22</v>
      </c>
      <c r="G96" s="48"/>
      <c r="H96" s="42"/>
      <c r="I96" s="43" t="s">
        <v>33</v>
      </c>
      <c r="J96" s="44">
        <f t="shared" si="4"/>
        <v>1</v>
      </c>
      <c r="K96" s="42" t="s">
        <v>34</v>
      </c>
      <c r="L96" s="42" t="s">
        <v>4</v>
      </c>
      <c r="M96" s="45"/>
      <c r="N96" s="54"/>
      <c r="O96" s="54"/>
      <c r="P96" s="55"/>
      <c r="Q96" s="54"/>
      <c r="R96" s="54"/>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7">
        <f t="shared" si="5"/>
        <v>4461</v>
      </c>
      <c r="BB96" s="56">
        <f t="shared" si="6"/>
        <v>4461</v>
      </c>
      <c r="BC96" s="58" t="str">
        <f t="shared" si="7"/>
        <v>INR  Four Thousand Four Hundred &amp; Sixty One  Only</v>
      </c>
      <c r="IA96" s="21">
        <v>5.45</v>
      </c>
      <c r="IB96" s="21" t="s">
        <v>75</v>
      </c>
      <c r="ID96" s="21">
        <v>50</v>
      </c>
      <c r="IE96" s="22" t="s">
        <v>108</v>
      </c>
      <c r="IF96" s="22"/>
      <c r="IG96" s="22"/>
      <c r="IH96" s="22"/>
      <c r="II96" s="22"/>
    </row>
    <row r="97" spans="1:243" s="21" customFormat="1" ht="110.25">
      <c r="A97" s="34">
        <v>5.46</v>
      </c>
      <c r="B97" s="60" t="s">
        <v>179</v>
      </c>
      <c r="C97" s="35"/>
      <c r="D97" s="72"/>
      <c r="E97" s="72"/>
      <c r="F97" s="72"/>
      <c r="G97" s="72"/>
      <c r="H97" s="72"/>
      <c r="I97" s="72"/>
      <c r="J97" s="72"/>
      <c r="K97" s="72"/>
      <c r="L97" s="72"/>
      <c r="M97" s="72"/>
      <c r="N97" s="73"/>
      <c r="O97" s="73"/>
      <c r="P97" s="73"/>
      <c r="Q97" s="73"/>
      <c r="R97" s="73"/>
      <c r="S97" s="73"/>
      <c r="T97" s="73"/>
      <c r="U97" s="73"/>
      <c r="V97" s="73"/>
      <c r="W97" s="73"/>
      <c r="X97" s="73"/>
      <c r="Y97" s="73"/>
      <c r="Z97" s="73"/>
      <c r="AA97" s="73"/>
      <c r="AB97" s="73"/>
      <c r="AC97" s="73"/>
      <c r="AD97" s="73"/>
      <c r="AE97" s="73"/>
      <c r="AF97" s="73"/>
      <c r="AG97" s="73"/>
      <c r="AH97" s="73"/>
      <c r="AI97" s="73"/>
      <c r="AJ97" s="73"/>
      <c r="AK97" s="73"/>
      <c r="AL97" s="73"/>
      <c r="AM97" s="73"/>
      <c r="AN97" s="73"/>
      <c r="AO97" s="73"/>
      <c r="AP97" s="73"/>
      <c r="AQ97" s="73"/>
      <c r="AR97" s="73"/>
      <c r="AS97" s="73"/>
      <c r="AT97" s="73"/>
      <c r="AU97" s="73"/>
      <c r="AV97" s="73"/>
      <c r="AW97" s="73"/>
      <c r="AX97" s="73"/>
      <c r="AY97" s="73"/>
      <c r="AZ97" s="73"/>
      <c r="BA97" s="73"/>
      <c r="BB97" s="73"/>
      <c r="BC97" s="73"/>
      <c r="IA97" s="21">
        <v>5.46</v>
      </c>
      <c r="IB97" s="21" t="s">
        <v>179</v>
      </c>
      <c r="IE97" s="22"/>
      <c r="IF97" s="22"/>
      <c r="IG97" s="22"/>
      <c r="IH97" s="22"/>
      <c r="II97" s="22"/>
    </row>
    <row r="98" spans="1:243" s="21" customFormat="1" ht="30" customHeight="1">
      <c r="A98" s="34">
        <v>5.47</v>
      </c>
      <c r="B98" s="60" t="s">
        <v>180</v>
      </c>
      <c r="C98" s="35"/>
      <c r="D98" s="35">
        <v>10</v>
      </c>
      <c r="E98" s="62" t="s">
        <v>43</v>
      </c>
      <c r="F98" s="61">
        <v>3882.64</v>
      </c>
      <c r="G98" s="48"/>
      <c r="H98" s="42"/>
      <c r="I98" s="43" t="s">
        <v>33</v>
      </c>
      <c r="J98" s="44">
        <f t="shared" si="4"/>
        <v>1</v>
      </c>
      <c r="K98" s="42" t="s">
        <v>34</v>
      </c>
      <c r="L98" s="42" t="s">
        <v>4</v>
      </c>
      <c r="M98" s="45"/>
      <c r="N98" s="54"/>
      <c r="O98" s="54"/>
      <c r="P98" s="55"/>
      <c r="Q98" s="54"/>
      <c r="R98" s="54"/>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7">
        <f t="shared" si="5"/>
        <v>38826.4</v>
      </c>
      <c r="BB98" s="56">
        <f t="shared" si="6"/>
        <v>38826.4</v>
      </c>
      <c r="BC98" s="58" t="str">
        <f t="shared" si="7"/>
        <v>INR  Thirty Eight Thousand Eight Hundred &amp; Twenty Six  and Paise Forty Only</v>
      </c>
      <c r="IA98" s="21">
        <v>5.47</v>
      </c>
      <c r="IB98" s="21" t="s">
        <v>180</v>
      </c>
      <c r="ID98" s="21">
        <v>10</v>
      </c>
      <c r="IE98" s="22" t="s">
        <v>43</v>
      </c>
      <c r="IF98" s="22"/>
      <c r="IG98" s="22"/>
      <c r="IH98" s="22"/>
      <c r="II98" s="22"/>
    </row>
    <row r="99" spans="1:243" s="21" customFormat="1" ht="94.5">
      <c r="A99" s="34">
        <v>5.48</v>
      </c>
      <c r="B99" s="60" t="s">
        <v>181</v>
      </c>
      <c r="C99" s="35"/>
      <c r="D99" s="72"/>
      <c r="E99" s="72"/>
      <c r="F99" s="72"/>
      <c r="G99" s="72"/>
      <c r="H99" s="72"/>
      <c r="I99" s="72"/>
      <c r="J99" s="72"/>
      <c r="K99" s="72"/>
      <c r="L99" s="72"/>
      <c r="M99" s="72"/>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21">
        <v>5.48</v>
      </c>
      <c r="IB99" s="21" t="s">
        <v>181</v>
      </c>
      <c r="IE99" s="22"/>
      <c r="IF99" s="22"/>
      <c r="IG99" s="22"/>
      <c r="IH99" s="22"/>
      <c r="II99" s="22"/>
    </row>
    <row r="100" spans="1:243" s="21" customFormat="1" ht="47.25">
      <c r="A100" s="34">
        <v>5.49</v>
      </c>
      <c r="B100" s="60" t="s">
        <v>182</v>
      </c>
      <c r="C100" s="35"/>
      <c r="D100" s="35">
        <v>450</v>
      </c>
      <c r="E100" s="62" t="s">
        <v>108</v>
      </c>
      <c r="F100" s="61">
        <v>114.86</v>
      </c>
      <c r="G100" s="48"/>
      <c r="H100" s="42"/>
      <c r="I100" s="43" t="s">
        <v>33</v>
      </c>
      <c r="J100" s="44">
        <f t="shared" si="4"/>
        <v>1</v>
      </c>
      <c r="K100" s="42" t="s">
        <v>34</v>
      </c>
      <c r="L100" s="42" t="s">
        <v>4</v>
      </c>
      <c r="M100" s="45"/>
      <c r="N100" s="54"/>
      <c r="O100" s="54"/>
      <c r="P100" s="55"/>
      <c r="Q100" s="54"/>
      <c r="R100" s="54"/>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7">
        <f t="shared" si="5"/>
        <v>51687</v>
      </c>
      <c r="BB100" s="56">
        <f t="shared" si="6"/>
        <v>51687</v>
      </c>
      <c r="BC100" s="58" t="str">
        <f t="shared" si="7"/>
        <v>INR  Fifty One Thousand Six Hundred &amp; Eighty Seven  Only</v>
      </c>
      <c r="IA100" s="21">
        <v>5.49</v>
      </c>
      <c r="IB100" s="21" t="s">
        <v>182</v>
      </c>
      <c r="ID100" s="21">
        <v>450</v>
      </c>
      <c r="IE100" s="22" t="s">
        <v>108</v>
      </c>
      <c r="IF100" s="22"/>
      <c r="IG100" s="22"/>
      <c r="IH100" s="22"/>
      <c r="II100" s="22"/>
    </row>
    <row r="101" spans="1:243" s="21" customFormat="1" ht="94.5">
      <c r="A101" s="59">
        <v>5.5</v>
      </c>
      <c r="B101" s="60" t="s">
        <v>183</v>
      </c>
      <c r="C101" s="35"/>
      <c r="D101" s="72"/>
      <c r="E101" s="72"/>
      <c r="F101" s="72"/>
      <c r="G101" s="72"/>
      <c r="H101" s="72"/>
      <c r="I101" s="72"/>
      <c r="J101" s="72"/>
      <c r="K101" s="72"/>
      <c r="L101" s="72"/>
      <c r="M101" s="72"/>
      <c r="N101" s="73"/>
      <c r="O101" s="73"/>
      <c r="P101" s="73"/>
      <c r="Q101" s="73"/>
      <c r="R101" s="73"/>
      <c r="S101" s="73"/>
      <c r="T101" s="73"/>
      <c r="U101" s="73"/>
      <c r="V101" s="73"/>
      <c r="W101" s="73"/>
      <c r="X101" s="73"/>
      <c r="Y101" s="73"/>
      <c r="Z101" s="73"/>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c r="AX101" s="73"/>
      <c r="AY101" s="73"/>
      <c r="AZ101" s="73"/>
      <c r="BA101" s="73"/>
      <c r="BB101" s="73"/>
      <c r="BC101" s="73"/>
      <c r="IA101" s="21">
        <v>5.5</v>
      </c>
      <c r="IB101" s="21" t="s">
        <v>183</v>
      </c>
      <c r="IE101" s="22"/>
      <c r="IF101" s="22"/>
      <c r="IG101" s="22"/>
      <c r="IH101" s="22"/>
      <c r="II101" s="22"/>
    </row>
    <row r="102" spans="1:243" s="21" customFormat="1" ht="30" customHeight="1">
      <c r="A102" s="34">
        <v>5.51</v>
      </c>
      <c r="B102" s="60" t="s">
        <v>184</v>
      </c>
      <c r="C102" s="35"/>
      <c r="D102" s="35">
        <v>250</v>
      </c>
      <c r="E102" s="62" t="s">
        <v>108</v>
      </c>
      <c r="F102" s="61">
        <v>127.71</v>
      </c>
      <c r="G102" s="48"/>
      <c r="H102" s="42"/>
      <c r="I102" s="43" t="s">
        <v>33</v>
      </c>
      <c r="J102" s="44">
        <f t="shared" si="4"/>
        <v>1</v>
      </c>
      <c r="K102" s="42" t="s">
        <v>34</v>
      </c>
      <c r="L102" s="42" t="s">
        <v>4</v>
      </c>
      <c r="M102" s="45"/>
      <c r="N102" s="54"/>
      <c r="O102" s="54"/>
      <c r="P102" s="55"/>
      <c r="Q102" s="54"/>
      <c r="R102" s="54"/>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7">
        <f t="shared" si="5"/>
        <v>31927.5</v>
      </c>
      <c r="BB102" s="56">
        <f t="shared" si="6"/>
        <v>31927.5</v>
      </c>
      <c r="BC102" s="58" t="str">
        <f t="shared" si="7"/>
        <v>INR  Thirty One Thousand Nine Hundred &amp; Twenty Seven  and Paise Fifty Only</v>
      </c>
      <c r="IA102" s="21">
        <v>5.51</v>
      </c>
      <c r="IB102" s="21" t="s">
        <v>184</v>
      </c>
      <c r="ID102" s="21">
        <v>250</v>
      </c>
      <c r="IE102" s="22" t="s">
        <v>108</v>
      </c>
      <c r="IF102" s="22"/>
      <c r="IG102" s="22"/>
      <c r="IH102" s="22"/>
      <c r="II102" s="22"/>
    </row>
    <row r="103" spans="1:243" s="21" customFormat="1" ht="30" customHeight="1">
      <c r="A103" s="34">
        <v>6</v>
      </c>
      <c r="B103" s="60" t="s">
        <v>185</v>
      </c>
      <c r="C103" s="35"/>
      <c r="D103" s="72"/>
      <c r="E103" s="72"/>
      <c r="F103" s="72"/>
      <c r="G103" s="72"/>
      <c r="H103" s="72"/>
      <c r="I103" s="72"/>
      <c r="J103" s="72"/>
      <c r="K103" s="72"/>
      <c r="L103" s="72"/>
      <c r="M103" s="72"/>
      <c r="N103" s="73"/>
      <c r="O103" s="73"/>
      <c r="P103" s="73"/>
      <c r="Q103" s="73"/>
      <c r="R103" s="73"/>
      <c r="S103" s="73"/>
      <c r="T103" s="73"/>
      <c r="U103" s="73"/>
      <c r="V103" s="73"/>
      <c r="W103" s="73"/>
      <c r="X103" s="73"/>
      <c r="Y103" s="73"/>
      <c r="Z103" s="73"/>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c r="AX103" s="73"/>
      <c r="AY103" s="73"/>
      <c r="AZ103" s="73"/>
      <c r="BA103" s="73"/>
      <c r="BB103" s="73"/>
      <c r="BC103" s="73"/>
      <c r="IA103" s="21">
        <v>6</v>
      </c>
      <c r="IB103" s="21" t="s">
        <v>185</v>
      </c>
      <c r="IE103" s="22"/>
      <c r="IF103" s="22"/>
      <c r="IG103" s="22"/>
      <c r="IH103" s="22"/>
      <c r="II103" s="22"/>
    </row>
    <row r="104" spans="1:243" s="21" customFormat="1" ht="110.25">
      <c r="A104" s="34">
        <v>6.01</v>
      </c>
      <c r="B104" s="60" t="s">
        <v>186</v>
      </c>
      <c r="C104" s="35"/>
      <c r="D104" s="72"/>
      <c r="E104" s="72"/>
      <c r="F104" s="72"/>
      <c r="G104" s="72"/>
      <c r="H104" s="72"/>
      <c r="I104" s="72"/>
      <c r="J104" s="72"/>
      <c r="K104" s="72"/>
      <c r="L104" s="72"/>
      <c r="M104" s="72"/>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IA104" s="21">
        <v>6.01</v>
      </c>
      <c r="IB104" s="21" t="s">
        <v>186</v>
      </c>
      <c r="IE104" s="22"/>
      <c r="IF104" s="22"/>
      <c r="IG104" s="22"/>
      <c r="IH104" s="22"/>
      <c r="II104" s="22"/>
    </row>
    <row r="105" spans="1:243" s="21" customFormat="1" ht="30" customHeight="1">
      <c r="A105" s="34">
        <v>6.02</v>
      </c>
      <c r="B105" s="60" t="s">
        <v>187</v>
      </c>
      <c r="C105" s="35"/>
      <c r="D105" s="35">
        <v>65</v>
      </c>
      <c r="E105" s="62" t="s">
        <v>43</v>
      </c>
      <c r="F105" s="61">
        <v>436.96</v>
      </c>
      <c r="G105" s="48"/>
      <c r="H105" s="42"/>
      <c r="I105" s="43" t="s">
        <v>33</v>
      </c>
      <c r="J105" s="44">
        <f t="shared" si="4"/>
        <v>1</v>
      </c>
      <c r="K105" s="42" t="s">
        <v>34</v>
      </c>
      <c r="L105" s="42" t="s">
        <v>4</v>
      </c>
      <c r="M105" s="45"/>
      <c r="N105" s="54"/>
      <c r="O105" s="54"/>
      <c r="P105" s="55"/>
      <c r="Q105" s="54"/>
      <c r="R105" s="54"/>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c r="AS105" s="55"/>
      <c r="AT105" s="55"/>
      <c r="AU105" s="55"/>
      <c r="AV105" s="55"/>
      <c r="AW105" s="55"/>
      <c r="AX105" s="55"/>
      <c r="AY105" s="55"/>
      <c r="AZ105" s="55"/>
      <c r="BA105" s="57">
        <f t="shared" si="5"/>
        <v>28402.4</v>
      </c>
      <c r="BB105" s="56">
        <f t="shared" si="6"/>
        <v>28402.4</v>
      </c>
      <c r="BC105" s="58" t="str">
        <f t="shared" si="7"/>
        <v>INR  Twenty Eight Thousand Four Hundred &amp; Two  and Paise Forty Only</v>
      </c>
      <c r="IA105" s="21">
        <v>6.02</v>
      </c>
      <c r="IB105" s="21" t="s">
        <v>187</v>
      </c>
      <c r="ID105" s="21">
        <v>65</v>
      </c>
      <c r="IE105" s="22" t="s">
        <v>43</v>
      </c>
      <c r="IF105" s="22"/>
      <c r="IG105" s="22"/>
      <c r="IH105" s="22"/>
      <c r="II105" s="22"/>
    </row>
    <row r="106" spans="1:243" s="21" customFormat="1" ht="51" customHeight="1">
      <c r="A106" s="34">
        <v>6.03</v>
      </c>
      <c r="B106" s="60" t="s">
        <v>188</v>
      </c>
      <c r="C106" s="35"/>
      <c r="D106" s="72"/>
      <c r="E106" s="72"/>
      <c r="F106" s="72"/>
      <c r="G106" s="72"/>
      <c r="H106" s="72"/>
      <c r="I106" s="72"/>
      <c r="J106" s="72"/>
      <c r="K106" s="72"/>
      <c r="L106" s="72"/>
      <c r="M106" s="72"/>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IA106" s="21">
        <v>6.03</v>
      </c>
      <c r="IB106" s="21" t="s">
        <v>188</v>
      </c>
      <c r="IE106" s="22"/>
      <c r="IF106" s="22"/>
      <c r="IG106" s="22"/>
      <c r="IH106" s="22"/>
      <c r="II106" s="22"/>
    </row>
    <row r="107" spans="1:243" s="21" customFormat="1" ht="30" customHeight="1">
      <c r="A107" s="34">
        <v>6.04</v>
      </c>
      <c r="B107" s="60" t="s">
        <v>189</v>
      </c>
      <c r="C107" s="35"/>
      <c r="D107" s="35">
        <v>8</v>
      </c>
      <c r="E107" s="62" t="s">
        <v>43</v>
      </c>
      <c r="F107" s="61">
        <v>456.95</v>
      </c>
      <c r="G107" s="48"/>
      <c r="H107" s="42"/>
      <c r="I107" s="43" t="s">
        <v>33</v>
      </c>
      <c r="J107" s="44">
        <f t="shared" si="4"/>
        <v>1</v>
      </c>
      <c r="K107" s="42" t="s">
        <v>34</v>
      </c>
      <c r="L107" s="42" t="s">
        <v>4</v>
      </c>
      <c r="M107" s="45"/>
      <c r="N107" s="54"/>
      <c r="O107" s="54"/>
      <c r="P107" s="55"/>
      <c r="Q107" s="54"/>
      <c r="R107" s="54"/>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c r="AS107" s="55"/>
      <c r="AT107" s="55"/>
      <c r="AU107" s="55"/>
      <c r="AV107" s="55"/>
      <c r="AW107" s="55"/>
      <c r="AX107" s="55"/>
      <c r="AY107" s="55"/>
      <c r="AZ107" s="55"/>
      <c r="BA107" s="57">
        <f t="shared" si="5"/>
        <v>3655.6</v>
      </c>
      <c r="BB107" s="56">
        <f t="shared" si="6"/>
        <v>3655.6</v>
      </c>
      <c r="BC107" s="58" t="str">
        <f t="shared" si="7"/>
        <v>INR  Three Thousand Six Hundred &amp; Fifty Five  and Paise Sixty Only</v>
      </c>
      <c r="IA107" s="21">
        <v>6.04</v>
      </c>
      <c r="IB107" s="21" t="s">
        <v>189</v>
      </c>
      <c r="ID107" s="21">
        <v>8</v>
      </c>
      <c r="IE107" s="22" t="s">
        <v>43</v>
      </c>
      <c r="IF107" s="22"/>
      <c r="IG107" s="22"/>
      <c r="IH107" s="22"/>
      <c r="II107" s="22"/>
    </row>
    <row r="108" spans="1:243" s="21" customFormat="1" ht="30" customHeight="1">
      <c r="A108" s="34">
        <v>6.05</v>
      </c>
      <c r="B108" s="60" t="s">
        <v>190</v>
      </c>
      <c r="C108" s="35"/>
      <c r="D108" s="72"/>
      <c r="E108" s="72"/>
      <c r="F108" s="72"/>
      <c r="G108" s="72"/>
      <c r="H108" s="72"/>
      <c r="I108" s="72"/>
      <c r="J108" s="72"/>
      <c r="K108" s="72"/>
      <c r="L108" s="72"/>
      <c r="M108" s="72"/>
      <c r="N108" s="73"/>
      <c r="O108" s="73"/>
      <c r="P108" s="73"/>
      <c r="Q108" s="73"/>
      <c r="R108" s="73"/>
      <c r="S108" s="73"/>
      <c r="T108" s="73"/>
      <c r="U108" s="73"/>
      <c r="V108" s="73"/>
      <c r="W108" s="73"/>
      <c r="X108" s="73"/>
      <c r="Y108" s="73"/>
      <c r="Z108" s="73"/>
      <c r="AA108" s="73"/>
      <c r="AB108" s="73"/>
      <c r="AC108" s="73"/>
      <c r="AD108" s="73"/>
      <c r="AE108" s="73"/>
      <c r="AF108" s="73"/>
      <c r="AG108" s="73"/>
      <c r="AH108" s="73"/>
      <c r="AI108" s="73"/>
      <c r="AJ108" s="73"/>
      <c r="AK108" s="73"/>
      <c r="AL108" s="73"/>
      <c r="AM108" s="73"/>
      <c r="AN108" s="73"/>
      <c r="AO108" s="73"/>
      <c r="AP108" s="73"/>
      <c r="AQ108" s="73"/>
      <c r="AR108" s="73"/>
      <c r="AS108" s="73"/>
      <c r="AT108" s="73"/>
      <c r="AU108" s="73"/>
      <c r="AV108" s="73"/>
      <c r="AW108" s="73"/>
      <c r="AX108" s="73"/>
      <c r="AY108" s="73"/>
      <c r="AZ108" s="73"/>
      <c r="BA108" s="73"/>
      <c r="BB108" s="73"/>
      <c r="BC108" s="73"/>
      <c r="IA108" s="21">
        <v>6.05</v>
      </c>
      <c r="IB108" s="21" t="s">
        <v>190</v>
      </c>
      <c r="IE108" s="22"/>
      <c r="IF108" s="22"/>
      <c r="IG108" s="22"/>
      <c r="IH108" s="22"/>
      <c r="II108" s="22"/>
    </row>
    <row r="109" spans="1:243" s="21" customFormat="1" ht="30" customHeight="1">
      <c r="A109" s="34">
        <v>6.06</v>
      </c>
      <c r="B109" s="60" t="s">
        <v>191</v>
      </c>
      <c r="C109" s="35"/>
      <c r="D109" s="35">
        <v>80</v>
      </c>
      <c r="E109" s="62" t="s">
        <v>44</v>
      </c>
      <c r="F109" s="61">
        <v>65.89</v>
      </c>
      <c r="G109" s="48"/>
      <c r="H109" s="42"/>
      <c r="I109" s="43" t="s">
        <v>33</v>
      </c>
      <c r="J109" s="44">
        <f t="shared" si="4"/>
        <v>1</v>
      </c>
      <c r="K109" s="42" t="s">
        <v>34</v>
      </c>
      <c r="L109" s="42" t="s">
        <v>4</v>
      </c>
      <c r="M109" s="45"/>
      <c r="N109" s="54"/>
      <c r="O109" s="54"/>
      <c r="P109" s="55"/>
      <c r="Q109" s="54"/>
      <c r="R109" s="54"/>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c r="AS109" s="55"/>
      <c r="AT109" s="55"/>
      <c r="AU109" s="55"/>
      <c r="AV109" s="55"/>
      <c r="AW109" s="55"/>
      <c r="AX109" s="55"/>
      <c r="AY109" s="55"/>
      <c r="AZ109" s="55"/>
      <c r="BA109" s="57">
        <f t="shared" si="5"/>
        <v>5271.2</v>
      </c>
      <c r="BB109" s="56">
        <f t="shared" si="6"/>
        <v>5271.2</v>
      </c>
      <c r="BC109" s="58" t="str">
        <f t="shared" si="7"/>
        <v>INR  Five Thousand Two Hundred &amp; Seventy One  and Paise Twenty Only</v>
      </c>
      <c r="IA109" s="21">
        <v>6.06</v>
      </c>
      <c r="IB109" s="21" t="s">
        <v>191</v>
      </c>
      <c r="ID109" s="21">
        <v>80</v>
      </c>
      <c r="IE109" s="22" t="s">
        <v>44</v>
      </c>
      <c r="IF109" s="22"/>
      <c r="IG109" s="22"/>
      <c r="IH109" s="22"/>
      <c r="II109" s="22"/>
    </row>
    <row r="110" spans="1:243" s="21" customFormat="1" ht="204.75">
      <c r="A110" s="34">
        <v>6.07</v>
      </c>
      <c r="B110" s="60" t="s">
        <v>76</v>
      </c>
      <c r="C110" s="35"/>
      <c r="D110" s="35">
        <v>10</v>
      </c>
      <c r="E110" s="62" t="s">
        <v>43</v>
      </c>
      <c r="F110" s="61">
        <v>812.71</v>
      </c>
      <c r="G110" s="48"/>
      <c r="H110" s="42"/>
      <c r="I110" s="43" t="s">
        <v>33</v>
      </c>
      <c r="J110" s="44">
        <f t="shared" si="4"/>
        <v>1</v>
      </c>
      <c r="K110" s="42" t="s">
        <v>34</v>
      </c>
      <c r="L110" s="42" t="s">
        <v>4</v>
      </c>
      <c r="M110" s="45"/>
      <c r="N110" s="54"/>
      <c r="O110" s="54"/>
      <c r="P110" s="55"/>
      <c r="Q110" s="54"/>
      <c r="R110" s="54"/>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7">
        <f t="shared" si="5"/>
        <v>8127.1</v>
      </c>
      <c r="BB110" s="56">
        <f t="shared" si="6"/>
        <v>8127.1</v>
      </c>
      <c r="BC110" s="58" t="str">
        <f t="shared" si="7"/>
        <v>INR  Eight Thousand One Hundred &amp; Twenty Seven  and Paise Ten Only</v>
      </c>
      <c r="IA110" s="21">
        <v>6.07</v>
      </c>
      <c r="IB110" s="21" t="s">
        <v>76</v>
      </c>
      <c r="ID110" s="21">
        <v>10</v>
      </c>
      <c r="IE110" s="22" t="s">
        <v>43</v>
      </c>
      <c r="IF110" s="22"/>
      <c r="IG110" s="22"/>
      <c r="IH110" s="22"/>
      <c r="II110" s="22"/>
    </row>
    <row r="111" spans="1:243" s="21" customFormat="1" ht="189">
      <c r="A111" s="34">
        <v>6.08</v>
      </c>
      <c r="B111" s="60" t="s">
        <v>192</v>
      </c>
      <c r="C111" s="35"/>
      <c r="D111" s="72"/>
      <c r="E111" s="72"/>
      <c r="F111" s="72"/>
      <c r="G111" s="72"/>
      <c r="H111" s="72"/>
      <c r="I111" s="72"/>
      <c r="J111" s="72"/>
      <c r="K111" s="72"/>
      <c r="L111" s="72"/>
      <c r="M111" s="72"/>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IA111" s="21">
        <v>6.08</v>
      </c>
      <c r="IB111" s="21" t="s">
        <v>192</v>
      </c>
      <c r="IE111" s="22"/>
      <c r="IF111" s="22"/>
      <c r="IG111" s="22"/>
      <c r="IH111" s="22"/>
      <c r="II111" s="22"/>
    </row>
    <row r="112" spans="1:243" s="21" customFormat="1" ht="30" customHeight="1">
      <c r="A112" s="34">
        <v>6.09</v>
      </c>
      <c r="B112" s="60" t="s">
        <v>77</v>
      </c>
      <c r="C112" s="35"/>
      <c r="D112" s="35">
        <v>135</v>
      </c>
      <c r="E112" s="62" t="s">
        <v>43</v>
      </c>
      <c r="F112" s="61">
        <v>1315.69</v>
      </c>
      <c r="G112" s="48"/>
      <c r="H112" s="42"/>
      <c r="I112" s="43" t="s">
        <v>33</v>
      </c>
      <c r="J112" s="44">
        <f t="shared" si="4"/>
        <v>1</v>
      </c>
      <c r="K112" s="42" t="s">
        <v>34</v>
      </c>
      <c r="L112" s="42" t="s">
        <v>4</v>
      </c>
      <c r="M112" s="45"/>
      <c r="N112" s="54"/>
      <c r="O112" s="54"/>
      <c r="P112" s="55"/>
      <c r="Q112" s="54"/>
      <c r="R112" s="54"/>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7">
        <f t="shared" si="5"/>
        <v>177618.15</v>
      </c>
      <c r="BB112" s="56">
        <f t="shared" si="6"/>
        <v>177618.15</v>
      </c>
      <c r="BC112" s="58" t="str">
        <f t="shared" si="7"/>
        <v>INR  One Lakh Seventy Seven Thousand Six Hundred &amp; Eighteen  and Paise Fifteen Only</v>
      </c>
      <c r="IA112" s="21">
        <v>6.09</v>
      </c>
      <c r="IB112" s="21" t="s">
        <v>77</v>
      </c>
      <c r="ID112" s="21">
        <v>135</v>
      </c>
      <c r="IE112" s="22" t="s">
        <v>43</v>
      </c>
      <c r="IF112" s="22"/>
      <c r="IG112" s="22"/>
      <c r="IH112" s="22"/>
      <c r="II112" s="22"/>
    </row>
    <row r="113" spans="1:243" s="21" customFormat="1" ht="160.5" customHeight="1">
      <c r="A113" s="59">
        <v>6.1</v>
      </c>
      <c r="B113" s="60" t="s">
        <v>193</v>
      </c>
      <c r="C113" s="35"/>
      <c r="D113" s="72"/>
      <c r="E113" s="72"/>
      <c r="F113" s="72"/>
      <c r="G113" s="72"/>
      <c r="H113" s="72"/>
      <c r="I113" s="72"/>
      <c r="J113" s="72"/>
      <c r="K113" s="72"/>
      <c r="L113" s="72"/>
      <c r="M113" s="72"/>
      <c r="N113" s="73"/>
      <c r="O113" s="73"/>
      <c r="P113" s="73"/>
      <c r="Q113" s="73"/>
      <c r="R113" s="73"/>
      <c r="S113" s="73"/>
      <c r="T113" s="73"/>
      <c r="U113" s="73"/>
      <c r="V113" s="73"/>
      <c r="W113" s="73"/>
      <c r="X113" s="73"/>
      <c r="Y113" s="73"/>
      <c r="Z113" s="73"/>
      <c r="AA113" s="73"/>
      <c r="AB113" s="73"/>
      <c r="AC113" s="73"/>
      <c r="AD113" s="73"/>
      <c r="AE113" s="73"/>
      <c r="AF113" s="73"/>
      <c r="AG113" s="73"/>
      <c r="AH113" s="73"/>
      <c r="AI113" s="73"/>
      <c r="AJ113" s="73"/>
      <c r="AK113" s="73"/>
      <c r="AL113" s="73"/>
      <c r="AM113" s="73"/>
      <c r="AN113" s="73"/>
      <c r="AO113" s="73"/>
      <c r="AP113" s="73"/>
      <c r="AQ113" s="73"/>
      <c r="AR113" s="73"/>
      <c r="AS113" s="73"/>
      <c r="AT113" s="73"/>
      <c r="AU113" s="73"/>
      <c r="AV113" s="73"/>
      <c r="AW113" s="73"/>
      <c r="AX113" s="73"/>
      <c r="AY113" s="73"/>
      <c r="AZ113" s="73"/>
      <c r="BA113" s="73"/>
      <c r="BB113" s="73"/>
      <c r="BC113" s="73"/>
      <c r="IA113" s="21">
        <v>6.1</v>
      </c>
      <c r="IB113" s="21" t="s">
        <v>193</v>
      </c>
      <c r="IE113" s="22"/>
      <c r="IF113" s="22"/>
      <c r="IG113" s="22"/>
      <c r="IH113" s="22"/>
      <c r="II113" s="22"/>
    </row>
    <row r="114" spans="1:243" s="21" customFormat="1" ht="30" customHeight="1">
      <c r="A114" s="34">
        <v>6.11</v>
      </c>
      <c r="B114" s="60" t="s">
        <v>77</v>
      </c>
      <c r="C114" s="35"/>
      <c r="D114" s="35">
        <v>16</v>
      </c>
      <c r="E114" s="62" t="s">
        <v>43</v>
      </c>
      <c r="F114" s="61">
        <v>1355.41</v>
      </c>
      <c r="G114" s="48"/>
      <c r="H114" s="42"/>
      <c r="I114" s="43" t="s">
        <v>33</v>
      </c>
      <c r="J114" s="44">
        <f t="shared" si="4"/>
        <v>1</v>
      </c>
      <c r="K114" s="42" t="s">
        <v>34</v>
      </c>
      <c r="L114" s="42" t="s">
        <v>4</v>
      </c>
      <c r="M114" s="45"/>
      <c r="N114" s="54"/>
      <c r="O114" s="54"/>
      <c r="P114" s="55"/>
      <c r="Q114" s="54"/>
      <c r="R114" s="54"/>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c r="AS114" s="55"/>
      <c r="AT114" s="55"/>
      <c r="AU114" s="55"/>
      <c r="AV114" s="55"/>
      <c r="AW114" s="55"/>
      <c r="AX114" s="55"/>
      <c r="AY114" s="55"/>
      <c r="AZ114" s="55"/>
      <c r="BA114" s="57">
        <f t="shared" si="5"/>
        <v>21686.56</v>
      </c>
      <c r="BB114" s="56">
        <f t="shared" si="6"/>
        <v>21686.56</v>
      </c>
      <c r="BC114" s="58" t="str">
        <f t="shared" si="7"/>
        <v>INR  Twenty One Thousand Six Hundred &amp; Eighty Six  and Paise Fifty Six Only</v>
      </c>
      <c r="IA114" s="21">
        <v>6.11</v>
      </c>
      <c r="IB114" s="21" t="s">
        <v>77</v>
      </c>
      <c r="ID114" s="21">
        <v>16</v>
      </c>
      <c r="IE114" s="22" t="s">
        <v>43</v>
      </c>
      <c r="IF114" s="22"/>
      <c r="IG114" s="22"/>
      <c r="IH114" s="22"/>
      <c r="II114" s="22"/>
    </row>
    <row r="115" spans="1:243" s="21" customFormat="1" ht="63">
      <c r="A115" s="34">
        <v>6.12</v>
      </c>
      <c r="B115" s="60" t="s">
        <v>78</v>
      </c>
      <c r="C115" s="35"/>
      <c r="D115" s="35">
        <v>70</v>
      </c>
      <c r="E115" s="62" t="s">
        <v>109</v>
      </c>
      <c r="F115" s="61">
        <v>155.81</v>
      </c>
      <c r="G115" s="48"/>
      <c r="H115" s="42"/>
      <c r="I115" s="43" t="s">
        <v>33</v>
      </c>
      <c r="J115" s="44">
        <f t="shared" si="4"/>
        <v>1</v>
      </c>
      <c r="K115" s="42" t="s">
        <v>34</v>
      </c>
      <c r="L115" s="42" t="s">
        <v>4</v>
      </c>
      <c r="M115" s="45"/>
      <c r="N115" s="54"/>
      <c r="O115" s="54"/>
      <c r="P115" s="55"/>
      <c r="Q115" s="54"/>
      <c r="R115" s="54"/>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c r="AS115" s="55"/>
      <c r="AT115" s="55"/>
      <c r="AU115" s="55"/>
      <c r="AV115" s="55"/>
      <c r="AW115" s="55"/>
      <c r="AX115" s="55"/>
      <c r="AY115" s="55"/>
      <c r="AZ115" s="55"/>
      <c r="BA115" s="57">
        <f t="shared" si="5"/>
        <v>10906.7</v>
      </c>
      <c r="BB115" s="56">
        <f t="shared" si="6"/>
        <v>10906.7</v>
      </c>
      <c r="BC115" s="58" t="str">
        <f t="shared" si="7"/>
        <v>INR  Ten Thousand Nine Hundred &amp; Six  and Paise Seventy Only</v>
      </c>
      <c r="IA115" s="21">
        <v>6.12</v>
      </c>
      <c r="IB115" s="21" t="s">
        <v>78</v>
      </c>
      <c r="ID115" s="21">
        <v>70</v>
      </c>
      <c r="IE115" s="22" t="s">
        <v>109</v>
      </c>
      <c r="IF115" s="22"/>
      <c r="IG115" s="22"/>
      <c r="IH115" s="22"/>
      <c r="II115" s="22"/>
    </row>
    <row r="116" spans="1:243" s="21" customFormat="1" ht="30" customHeight="1">
      <c r="A116" s="34">
        <v>7</v>
      </c>
      <c r="B116" s="60" t="s">
        <v>194</v>
      </c>
      <c r="C116" s="35"/>
      <c r="D116" s="72"/>
      <c r="E116" s="72"/>
      <c r="F116" s="72"/>
      <c r="G116" s="72"/>
      <c r="H116" s="72"/>
      <c r="I116" s="72"/>
      <c r="J116" s="72"/>
      <c r="K116" s="72"/>
      <c r="L116" s="72"/>
      <c r="M116" s="72"/>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IA116" s="21">
        <v>7</v>
      </c>
      <c r="IB116" s="21" t="s">
        <v>194</v>
      </c>
      <c r="IE116" s="22"/>
      <c r="IF116" s="22"/>
      <c r="IG116" s="22"/>
      <c r="IH116" s="22"/>
      <c r="II116" s="22"/>
    </row>
    <row r="117" spans="1:243" s="21" customFormat="1" ht="236.25">
      <c r="A117" s="34">
        <v>7.01</v>
      </c>
      <c r="B117" s="60" t="s">
        <v>195</v>
      </c>
      <c r="C117" s="35"/>
      <c r="D117" s="72"/>
      <c r="E117" s="72"/>
      <c r="F117" s="72"/>
      <c r="G117" s="72"/>
      <c r="H117" s="72"/>
      <c r="I117" s="72"/>
      <c r="J117" s="72"/>
      <c r="K117" s="72"/>
      <c r="L117" s="72"/>
      <c r="M117" s="72"/>
      <c r="N117" s="73"/>
      <c r="O117" s="73"/>
      <c r="P117" s="73"/>
      <c r="Q117" s="73"/>
      <c r="R117" s="73"/>
      <c r="S117" s="73"/>
      <c r="T117" s="73"/>
      <c r="U117" s="73"/>
      <c r="V117" s="73"/>
      <c r="W117" s="73"/>
      <c r="X117" s="73"/>
      <c r="Y117" s="73"/>
      <c r="Z117" s="73"/>
      <c r="AA117" s="73"/>
      <c r="AB117" s="73"/>
      <c r="AC117" s="73"/>
      <c r="AD117" s="73"/>
      <c r="AE117" s="73"/>
      <c r="AF117" s="73"/>
      <c r="AG117" s="73"/>
      <c r="AH117" s="73"/>
      <c r="AI117" s="73"/>
      <c r="AJ117" s="73"/>
      <c r="AK117" s="73"/>
      <c r="AL117" s="73"/>
      <c r="AM117" s="73"/>
      <c r="AN117" s="73"/>
      <c r="AO117" s="73"/>
      <c r="AP117" s="73"/>
      <c r="AQ117" s="73"/>
      <c r="AR117" s="73"/>
      <c r="AS117" s="73"/>
      <c r="AT117" s="73"/>
      <c r="AU117" s="73"/>
      <c r="AV117" s="73"/>
      <c r="AW117" s="73"/>
      <c r="AX117" s="73"/>
      <c r="AY117" s="73"/>
      <c r="AZ117" s="73"/>
      <c r="BA117" s="73"/>
      <c r="BB117" s="73"/>
      <c r="BC117" s="73"/>
      <c r="IA117" s="21">
        <v>7.01</v>
      </c>
      <c r="IB117" s="21" t="s">
        <v>195</v>
      </c>
      <c r="IE117" s="22"/>
      <c r="IF117" s="22"/>
      <c r="IG117" s="22"/>
      <c r="IH117" s="22"/>
      <c r="II117" s="22"/>
    </row>
    <row r="118" spans="1:243" s="21" customFormat="1" ht="30" customHeight="1">
      <c r="A118" s="34">
        <v>7.02</v>
      </c>
      <c r="B118" s="60" t="s">
        <v>196</v>
      </c>
      <c r="C118" s="35"/>
      <c r="D118" s="35">
        <v>16</v>
      </c>
      <c r="E118" s="62" t="s">
        <v>43</v>
      </c>
      <c r="F118" s="61">
        <v>802.28</v>
      </c>
      <c r="G118" s="48"/>
      <c r="H118" s="42"/>
      <c r="I118" s="43" t="s">
        <v>33</v>
      </c>
      <c r="J118" s="44">
        <f aca="true" t="shared" si="8" ref="J118:J180">IF(I118="Less(-)",-1,1)</f>
        <v>1</v>
      </c>
      <c r="K118" s="42" t="s">
        <v>34</v>
      </c>
      <c r="L118" s="42" t="s">
        <v>4</v>
      </c>
      <c r="M118" s="45"/>
      <c r="N118" s="54"/>
      <c r="O118" s="54"/>
      <c r="P118" s="55"/>
      <c r="Q118" s="54"/>
      <c r="R118" s="54"/>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c r="AS118" s="55"/>
      <c r="AT118" s="55"/>
      <c r="AU118" s="55"/>
      <c r="AV118" s="55"/>
      <c r="AW118" s="55"/>
      <c r="AX118" s="55"/>
      <c r="AY118" s="55"/>
      <c r="AZ118" s="55"/>
      <c r="BA118" s="57">
        <f aca="true" t="shared" si="9" ref="BA118:BA180">total_amount_ba($B$2,$D$2,D118,F118,J118,K118,M118)</f>
        <v>12836.48</v>
      </c>
      <c r="BB118" s="56">
        <f aca="true" t="shared" si="10" ref="BB118:BB180">BA118+SUM(N118:AZ118)</f>
        <v>12836.48</v>
      </c>
      <c r="BC118" s="58" t="str">
        <f aca="true" t="shared" si="11" ref="BC118:BC180">SpellNumber(L118,BB118)</f>
        <v>INR  Twelve Thousand Eight Hundred &amp; Thirty Six  and Paise Forty Eight Only</v>
      </c>
      <c r="IA118" s="21">
        <v>7.02</v>
      </c>
      <c r="IB118" s="21" t="s">
        <v>196</v>
      </c>
      <c r="ID118" s="21">
        <v>16</v>
      </c>
      <c r="IE118" s="22" t="s">
        <v>43</v>
      </c>
      <c r="IF118" s="22"/>
      <c r="IG118" s="22"/>
      <c r="IH118" s="22"/>
      <c r="II118" s="22"/>
    </row>
    <row r="119" spans="1:243" s="21" customFormat="1" ht="30" customHeight="1">
      <c r="A119" s="34">
        <v>7.03</v>
      </c>
      <c r="B119" s="60" t="s">
        <v>197</v>
      </c>
      <c r="C119" s="35"/>
      <c r="D119" s="35">
        <v>13</v>
      </c>
      <c r="E119" s="62" t="s">
        <v>44</v>
      </c>
      <c r="F119" s="61">
        <v>132.49</v>
      </c>
      <c r="G119" s="48"/>
      <c r="H119" s="42"/>
      <c r="I119" s="43" t="s">
        <v>33</v>
      </c>
      <c r="J119" s="44">
        <f t="shared" si="8"/>
        <v>1</v>
      </c>
      <c r="K119" s="42" t="s">
        <v>34</v>
      </c>
      <c r="L119" s="42" t="s">
        <v>4</v>
      </c>
      <c r="M119" s="45"/>
      <c r="N119" s="54"/>
      <c r="O119" s="54"/>
      <c r="P119" s="55"/>
      <c r="Q119" s="54"/>
      <c r="R119" s="54"/>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c r="AS119" s="55"/>
      <c r="AT119" s="55"/>
      <c r="AU119" s="55"/>
      <c r="AV119" s="55"/>
      <c r="AW119" s="55"/>
      <c r="AX119" s="55"/>
      <c r="AY119" s="55"/>
      <c r="AZ119" s="55"/>
      <c r="BA119" s="57">
        <f t="shared" si="9"/>
        <v>1722.37</v>
      </c>
      <c r="BB119" s="56">
        <f t="shared" si="10"/>
        <v>1722.37</v>
      </c>
      <c r="BC119" s="58" t="str">
        <f t="shared" si="11"/>
        <v>INR  One Thousand Seven Hundred &amp; Twenty Two  and Paise Thirty Seven Only</v>
      </c>
      <c r="IA119" s="21">
        <v>7.03</v>
      </c>
      <c r="IB119" s="21" t="s">
        <v>197</v>
      </c>
      <c r="ID119" s="21">
        <v>13</v>
      </c>
      <c r="IE119" s="22" t="s">
        <v>44</v>
      </c>
      <c r="IF119" s="22"/>
      <c r="IG119" s="22"/>
      <c r="IH119" s="22"/>
      <c r="II119" s="22"/>
    </row>
    <row r="120" spans="1:243" s="21" customFormat="1" ht="94.5">
      <c r="A120" s="34">
        <v>7.04</v>
      </c>
      <c r="B120" s="60" t="s">
        <v>198</v>
      </c>
      <c r="C120" s="35"/>
      <c r="D120" s="72"/>
      <c r="E120" s="72"/>
      <c r="F120" s="72"/>
      <c r="G120" s="72"/>
      <c r="H120" s="72"/>
      <c r="I120" s="72"/>
      <c r="J120" s="72"/>
      <c r="K120" s="72"/>
      <c r="L120" s="72"/>
      <c r="M120" s="72"/>
      <c r="N120" s="73"/>
      <c r="O120" s="73"/>
      <c r="P120" s="73"/>
      <c r="Q120" s="73"/>
      <c r="R120" s="73"/>
      <c r="S120" s="73"/>
      <c r="T120" s="73"/>
      <c r="U120" s="73"/>
      <c r="V120" s="73"/>
      <c r="W120" s="73"/>
      <c r="X120" s="73"/>
      <c r="Y120" s="73"/>
      <c r="Z120" s="73"/>
      <c r="AA120" s="73"/>
      <c r="AB120" s="73"/>
      <c r="AC120" s="73"/>
      <c r="AD120" s="73"/>
      <c r="AE120" s="73"/>
      <c r="AF120" s="73"/>
      <c r="AG120" s="73"/>
      <c r="AH120" s="73"/>
      <c r="AI120" s="73"/>
      <c r="AJ120" s="73"/>
      <c r="AK120" s="73"/>
      <c r="AL120" s="73"/>
      <c r="AM120" s="73"/>
      <c r="AN120" s="73"/>
      <c r="AO120" s="73"/>
      <c r="AP120" s="73"/>
      <c r="AQ120" s="73"/>
      <c r="AR120" s="73"/>
      <c r="AS120" s="73"/>
      <c r="AT120" s="73"/>
      <c r="AU120" s="73"/>
      <c r="AV120" s="73"/>
      <c r="AW120" s="73"/>
      <c r="AX120" s="73"/>
      <c r="AY120" s="73"/>
      <c r="AZ120" s="73"/>
      <c r="BA120" s="73"/>
      <c r="BB120" s="73"/>
      <c r="BC120" s="73"/>
      <c r="IA120" s="21">
        <v>7.04</v>
      </c>
      <c r="IB120" s="21" t="s">
        <v>198</v>
      </c>
      <c r="IE120" s="22"/>
      <c r="IF120" s="22"/>
      <c r="IG120" s="22"/>
      <c r="IH120" s="22"/>
      <c r="II120" s="22"/>
    </row>
    <row r="121" spans="1:243" s="21" customFormat="1" ht="30" customHeight="1">
      <c r="A121" s="34">
        <v>7.05</v>
      </c>
      <c r="B121" s="60" t="s">
        <v>114</v>
      </c>
      <c r="C121" s="35"/>
      <c r="D121" s="35">
        <v>16</v>
      </c>
      <c r="E121" s="62" t="s">
        <v>44</v>
      </c>
      <c r="F121" s="61">
        <v>208.02</v>
      </c>
      <c r="G121" s="48"/>
      <c r="H121" s="42"/>
      <c r="I121" s="43" t="s">
        <v>33</v>
      </c>
      <c r="J121" s="44">
        <f t="shared" si="8"/>
        <v>1</v>
      </c>
      <c r="K121" s="42" t="s">
        <v>34</v>
      </c>
      <c r="L121" s="42" t="s">
        <v>4</v>
      </c>
      <c r="M121" s="45"/>
      <c r="N121" s="54"/>
      <c r="O121" s="54"/>
      <c r="P121" s="55"/>
      <c r="Q121" s="54"/>
      <c r="R121" s="54"/>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c r="AS121" s="55"/>
      <c r="AT121" s="55"/>
      <c r="AU121" s="55"/>
      <c r="AV121" s="55"/>
      <c r="AW121" s="55"/>
      <c r="AX121" s="55"/>
      <c r="AY121" s="55"/>
      <c r="AZ121" s="55"/>
      <c r="BA121" s="57">
        <f t="shared" si="9"/>
        <v>3328.32</v>
      </c>
      <c r="BB121" s="56">
        <f t="shared" si="10"/>
        <v>3328.32</v>
      </c>
      <c r="BC121" s="58" t="str">
        <f t="shared" si="11"/>
        <v>INR  Three Thousand Three Hundred &amp; Twenty Eight  and Paise Thirty Two Only</v>
      </c>
      <c r="IA121" s="21">
        <v>7.05</v>
      </c>
      <c r="IB121" s="21" t="s">
        <v>114</v>
      </c>
      <c r="ID121" s="21">
        <v>16</v>
      </c>
      <c r="IE121" s="22" t="s">
        <v>44</v>
      </c>
      <c r="IF121" s="22"/>
      <c r="IG121" s="22"/>
      <c r="IH121" s="22"/>
      <c r="II121" s="22"/>
    </row>
    <row r="122" spans="1:243" s="21" customFormat="1" ht="173.25">
      <c r="A122" s="34">
        <v>7.06</v>
      </c>
      <c r="B122" s="60" t="s">
        <v>115</v>
      </c>
      <c r="C122" s="35"/>
      <c r="D122" s="35">
        <v>5</v>
      </c>
      <c r="E122" s="62" t="s">
        <v>48</v>
      </c>
      <c r="F122" s="61">
        <v>213.99</v>
      </c>
      <c r="G122" s="48"/>
      <c r="H122" s="42"/>
      <c r="I122" s="43" t="s">
        <v>33</v>
      </c>
      <c r="J122" s="44">
        <f t="shared" si="8"/>
        <v>1</v>
      </c>
      <c r="K122" s="42" t="s">
        <v>34</v>
      </c>
      <c r="L122" s="42" t="s">
        <v>4</v>
      </c>
      <c r="M122" s="45"/>
      <c r="N122" s="54"/>
      <c r="O122" s="54"/>
      <c r="P122" s="55"/>
      <c r="Q122" s="54"/>
      <c r="R122" s="54"/>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c r="AS122" s="55"/>
      <c r="AT122" s="55"/>
      <c r="AU122" s="55"/>
      <c r="AV122" s="55"/>
      <c r="AW122" s="55"/>
      <c r="AX122" s="55"/>
      <c r="AY122" s="55"/>
      <c r="AZ122" s="55"/>
      <c r="BA122" s="57">
        <f t="shared" si="9"/>
        <v>1069.95</v>
      </c>
      <c r="BB122" s="56">
        <f t="shared" si="10"/>
        <v>1069.95</v>
      </c>
      <c r="BC122" s="58" t="str">
        <f t="shared" si="11"/>
        <v>INR  One Thousand  &amp;Sixty Nine  and Paise Ninety Five Only</v>
      </c>
      <c r="IA122" s="21">
        <v>7.06</v>
      </c>
      <c r="IB122" s="21" t="s">
        <v>115</v>
      </c>
      <c r="ID122" s="21">
        <v>5</v>
      </c>
      <c r="IE122" s="22" t="s">
        <v>48</v>
      </c>
      <c r="IF122" s="22"/>
      <c r="IG122" s="22"/>
      <c r="IH122" s="22"/>
      <c r="II122" s="22"/>
    </row>
    <row r="123" spans="1:243" s="21" customFormat="1" ht="81.75" customHeight="1">
      <c r="A123" s="34">
        <v>7.07</v>
      </c>
      <c r="B123" s="60" t="s">
        <v>199</v>
      </c>
      <c r="C123" s="35"/>
      <c r="D123" s="72"/>
      <c r="E123" s="72"/>
      <c r="F123" s="72"/>
      <c r="G123" s="72"/>
      <c r="H123" s="72"/>
      <c r="I123" s="72"/>
      <c r="J123" s="72"/>
      <c r="K123" s="72"/>
      <c r="L123" s="72"/>
      <c r="M123" s="72"/>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IA123" s="21">
        <v>7.07</v>
      </c>
      <c r="IB123" s="21" t="s">
        <v>199</v>
      </c>
      <c r="IE123" s="22"/>
      <c r="IF123" s="22"/>
      <c r="IG123" s="22"/>
      <c r="IH123" s="22"/>
      <c r="II123" s="22"/>
    </row>
    <row r="124" spans="1:243" s="21" customFormat="1" ht="30" customHeight="1">
      <c r="A124" s="34">
        <v>7.08</v>
      </c>
      <c r="B124" s="60" t="s">
        <v>116</v>
      </c>
      <c r="C124" s="35"/>
      <c r="D124" s="35">
        <v>6</v>
      </c>
      <c r="E124" s="62" t="s">
        <v>44</v>
      </c>
      <c r="F124" s="61">
        <v>267.47</v>
      </c>
      <c r="G124" s="48"/>
      <c r="H124" s="42"/>
      <c r="I124" s="43" t="s">
        <v>33</v>
      </c>
      <c r="J124" s="44">
        <f t="shared" si="8"/>
        <v>1</v>
      </c>
      <c r="K124" s="42" t="s">
        <v>34</v>
      </c>
      <c r="L124" s="42" t="s">
        <v>4</v>
      </c>
      <c r="M124" s="45"/>
      <c r="N124" s="54"/>
      <c r="O124" s="54"/>
      <c r="P124" s="55"/>
      <c r="Q124" s="54"/>
      <c r="R124" s="54"/>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c r="AS124" s="55"/>
      <c r="AT124" s="55"/>
      <c r="AU124" s="55"/>
      <c r="AV124" s="55"/>
      <c r="AW124" s="55"/>
      <c r="AX124" s="55"/>
      <c r="AY124" s="55"/>
      <c r="AZ124" s="55"/>
      <c r="BA124" s="57">
        <f t="shared" si="9"/>
        <v>1604.82</v>
      </c>
      <c r="BB124" s="56">
        <f t="shared" si="10"/>
        <v>1604.82</v>
      </c>
      <c r="BC124" s="58" t="str">
        <f t="shared" si="11"/>
        <v>INR  One Thousand Six Hundred &amp; Four  and Paise Eighty Two Only</v>
      </c>
      <c r="IA124" s="21">
        <v>7.08</v>
      </c>
      <c r="IB124" s="21" t="s">
        <v>116</v>
      </c>
      <c r="ID124" s="21">
        <v>6</v>
      </c>
      <c r="IE124" s="22" t="s">
        <v>44</v>
      </c>
      <c r="IF124" s="22"/>
      <c r="IG124" s="22"/>
      <c r="IH124" s="22"/>
      <c r="II124" s="22"/>
    </row>
    <row r="125" spans="1:243" s="21" customFormat="1" ht="30" customHeight="1">
      <c r="A125" s="34">
        <v>8</v>
      </c>
      <c r="B125" s="60" t="s">
        <v>200</v>
      </c>
      <c r="C125" s="35"/>
      <c r="D125" s="72"/>
      <c r="E125" s="72"/>
      <c r="F125" s="72"/>
      <c r="G125" s="72"/>
      <c r="H125" s="72"/>
      <c r="I125" s="72"/>
      <c r="J125" s="72"/>
      <c r="K125" s="72"/>
      <c r="L125" s="72"/>
      <c r="M125" s="72"/>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IA125" s="21">
        <v>8</v>
      </c>
      <c r="IB125" s="21" t="s">
        <v>200</v>
      </c>
      <c r="IE125" s="22"/>
      <c r="IF125" s="22"/>
      <c r="IG125" s="22"/>
      <c r="IH125" s="22"/>
      <c r="II125" s="22"/>
    </row>
    <row r="126" spans="1:243" s="21" customFormat="1" ht="30" customHeight="1">
      <c r="A126" s="34">
        <v>8.01</v>
      </c>
      <c r="B126" s="60" t="s">
        <v>201</v>
      </c>
      <c r="C126" s="35"/>
      <c r="D126" s="72"/>
      <c r="E126" s="72"/>
      <c r="F126" s="72"/>
      <c r="G126" s="72"/>
      <c r="H126" s="72"/>
      <c r="I126" s="72"/>
      <c r="J126" s="72"/>
      <c r="K126" s="72"/>
      <c r="L126" s="72"/>
      <c r="M126" s="72"/>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IA126" s="21">
        <v>8.01</v>
      </c>
      <c r="IB126" s="21" t="s">
        <v>201</v>
      </c>
      <c r="IE126" s="22"/>
      <c r="IF126" s="22"/>
      <c r="IG126" s="22"/>
      <c r="IH126" s="22"/>
      <c r="II126" s="22"/>
    </row>
    <row r="127" spans="1:243" s="21" customFormat="1" ht="30" customHeight="1">
      <c r="A127" s="34">
        <v>8.02</v>
      </c>
      <c r="B127" s="60" t="s">
        <v>49</v>
      </c>
      <c r="C127" s="35"/>
      <c r="D127" s="35">
        <v>105</v>
      </c>
      <c r="E127" s="62" t="s">
        <v>43</v>
      </c>
      <c r="F127" s="61">
        <v>231.08</v>
      </c>
      <c r="G127" s="48"/>
      <c r="H127" s="42"/>
      <c r="I127" s="43" t="s">
        <v>33</v>
      </c>
      <c r="J127" s="44">
        <f t="shared" si="8"/>
        <v>1</v>
      </c>
      <c r="K127" s="42" t="s">
        <v>34</v>
      </c>
      <c r="L127" s="42" t="s">
        <v>4</v>
      </c>
      <c r="M127" s="45"/>
      <c r="N127" s="54"/>
      <c r="O127" s="54"/>
      <c r="P127" s="55"/>
      <c r="Q127" s="54"/>
      <c r="R127" s="54"/>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c r="AS127" s="55"/>
      <c r="AT127" s="55"/>
      <c r="AU127" s="55"/>
      <c r="AV127" s="55"/>
      <c r="AW127" s="55"/>
      <c r="AX127" s="55"/>
      <c r="AY127" s="55"/>
      <c r="AZ127" s="55"/>
      <c r="BA127" s="57">
        <f t="shared" si="9"/>
        <v>24263.4</v>
      </c>
      <c r="BB127" s="56">
        <f t="shared" si="10"/>
        <v>24263.4</v>
      </c>
      <c r="BC127" s="58" t="str">
        <f t="shared" si="11"/>
        <v>INR  Twenty Four Thousand Two Hundred &amp; Sixty Three  and Paise Forty Only</v>
      </c>
      <c r="IA127" s="21">
        <v>8.02</v>
      </c>
      <c r="IB127" s="21" t="s">
        <v>49</v>
      </c>
      <c r="ID127" s="21">
        <v>105</v>
      </c>
      <c r="IE127" s="22" t="s">
        <v>43</v>
      </c>
      <c r="IF127" s="22"/>
      <c r="IG127" s="22"/>
      <c r="IH127" s="22"/>
      <c r="II127" s="22"/>
    </row>
    <row r="128" spans="1:243" s="21" customFormat="1" ht="30" customHeight="1">
      <c r="A128" s="34">
        <v>8.03</v>
      </c>
      <c r="B128" s="60" t="s">
        <v>202</v>
      </c>
      <c r="C128" s="35"/>
      <c r="D128" s="72"/>
      <c r="E128" s="72"/>
      <c r="F128" s="72"/>
      <c r="G128" s="72"/>
      <c r="H128" s="72"/>
      <c r="I128" s="72"/>
      <c r="J128" s="72"/>
      <c r="K128" s="72"/>
      <c r="L128" s="72"/>
      <c r="M128" s="72"/>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IA128" s="21">
        <v>8.03</v>
      </c>
      <c r="IB128" s="21" t="s">
        <v>202</v>
      </c>
      <c r="IE128" s="22"/>
      <c r="IF128" s="22"/>
      <c r="IG128" s="22"/>
      <c r="IH128" s="22"/>
      <c r="II128" s="22"/>
    </row>
    <row r="129" spans="1:243" s="21" customFormat="1" ht="30" customHeight="1">
      <c r="A129" s="34">
        <v>8.04</v>
      </c>
      <c r="B129" s="60" t="s">
        <v>49</v>
      </c>
      <c r="C129" s="35"/>
      <c r="D129" s="35">
        <v>95</v>
      </c>
      <c r="E129" s="62" t="s">
        <v>43</v>
      </c>
      <c r="F129" s="61">
        <v>266.46</v>
      </c>
      <c r="G129" s="48"/>
      <c r="H129" s="42"/>
      <c r="I129" s="43" t="s">
        <v>33</v>
      </c>
      <c r="J129" s="44">
        <f t="shared" si="8"/>
        <v>1</v>
      </c>
      <c r="K129" s="42" t="s">
        <v>34</v>
      </c>
      <c r="L129" s="42" t="s">
        <v>4</v>
      </c>
      <c r="M129" s="45"/>
      <c r="N129" s="54"/>
      <c r="O129" s="54"/>
      <c r="P129" s="55"/>
      <c r="Q129" s="54"/>
      <c r="R129" s="54"/>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c r="AS129" s="55"/>
      <c r="AT129" s="55"/>
      <c r="AU129" s="55"/>
      <c r="AV129" s="55"/>
      <c r="AW129" s="55"/>
      <c r="AX129" s="55"/>
      <c r="AY129" s="55"/>
      <c r="AZ129" s="55"/>
      <c r="BA129" s="57">
        <f t="shared" si="9"/>
        <v>25313.7</v>
      </c>
      <c r="BB129" s="56">
        <f t="shared" si="10"/>
        <v>25313.7</v>
      </c>
      <c r="BC129" s="58" t="str">
        <f t="shared" si="11"/>
        <v>INR  Twenty Five Thousand Three Hundred &amp; Thirteen  and Paise Seventy Only</v>
      </c>
      <c r="IA129" s="21">
        <v>8.04</v>
      </c>
      <c r="IB129" s="21" t="s">
        <v>49</v>
      </c>
      <c r="ID129" s="21">
        <v>95</v>
      </c>
      <c r="IE129" s="22" t="s">
        <v>43</v>
      </c>
      <c r="IF129" s="22"/>
      <c r="IG129" s="22"/>
      <c r="IH129" s="22"/>
      <c r="II129" s="22"/>
    </row>
    <row r="130" spans="1:243" s="21" customFormat="1" ht="63">
      <c r="A130" s="34">
        <v>8.05</v>
      </c>
      <c r="B130" s="60" t="s">
        <v>203</v>
      </c>
      <c r="C130" s="35"/>
      <c r="D130" s="72"/>
      <c r="E130" s="72"/>
      <c r="F130" s="72"/>
      <c r="G130" s="72"/>
      <c r="H130" s="72"/>
      <c r="I130" s="72"/>
      <c r="J130" s="72"/>
      <c r="K130" s="72"/>
      <c r="L130" s="72"/>
      <c r="M130" s="72"/>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IA130" s="21">
        <v>8.05</v>
      </c>
      <c r="IB130" s="21" t="s">
        <v>203</v>
      </c>
      <c r="IE130" s="22"/>
      <c r="IF130" s="22"/>
      <c r="IG130" s="22"/>
      <c r="IH130" s="22"/>
      <c r="II130" s="22"/>
    </row>
    <row r="131" spans="1:243" s="21" customFormat="1" ht="30" customHeight="1">
      <c r="A131" s="34">
        <v>8.06</v>
      </c>
      <c r="B131" s="60" t="s">
        <v>204</v>
      </c>
      <c r="C131" s="35"/>
      <c r="D131" s="35">
        <v>15</v>
      </c>
      <c r="E131" s="62" t="s">
        <v>43</v>
      </c>
      <c r="F131" s="61">
        <v>323.81</v>
      </c>
      <c r="G131" s="48"/>
      <c r="H131" s="42"/>
      <c r="I131" s="43" t="s">
        <v>33</v>
      </c>
      <c r="J131" s="44">
        <f t="shared" si="8"/>
        <v>1</v>
      </c>
      <c r="K131" s="42" t="s">
        <v>34</v>
      </c>
      <c r="L131" s="42" t="s">
        <v>4</v>
      </c>
      <c r="M131" s="45"/>
      <c r="N131" s="54"/>
      <c r="O131" s="54"/>
      <c r="P131" s="55"/>
      <c r="Q131" s="54"/>
      <c r="R131" s="54"/>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c r="AS131" s="55"/>
      <c r="AT131" s="55"/>
      <c r="AU131" s="55"/>
      <c r="AV131" s="55"/>
      <c r="AW131" s="55"/>
      <c r="AX131" s="55"/>
      <c r="AY131" s="55"/>
      <c r="AZ131" s="55"/>
      <c r="BA131" s="57">
        <f t="shared" si="9"/>
        <v>4857.15</v>
      </c>
      <c r="BB131" s="56">
        <f t="shared" si="10"/>
        <v>4857.15</v>
      </c>
      <c r="BC131" s="58" t="str">
        <f t="shared" si="11"/>
        <v>INR  Four Thousand Eight Hundred &amp; Fifty Seven  and Paise Fifteen Only</v>
      </c>
      <c r="IA131" s="21">
        <v>8.06</v>
      </c>
      <c r="IB131" s="21" t="s">
        <v>204</v>
      </c>
      <c r="ID131" s="21">
        <v>15</v>
      </c>
      <c r="IE131" s="22" t="s">
        <v>43</v>
      </c>
      <c r="IF131" s="22"/>
      <c r="IG131" s="22"/>
      <c r="IH131" s="22"/>
      <c r="II131" s="22"/>
    </row>
    <row r="132" spans="1:243" s="21" customFormat="1" ht="30" customHeight="1">
      <c r="A132" s="34">
        <v>8.07</v>
      </c>
      <c r="B132" s="60" t="s">
        <v>205</v>
      </c>
      <c r="C132" s="35"/>
      <c r="D132" s="72"/>
      <c r="E132" s="72"/>
      <c r="F132" s="72"/>
      <c r="G132" s="72"/>
      <c r="H132" s="72"/>
      <c r="I132" s="72"/>
      <c r="J132" s="72"/>
      <c r="K132" s="72"/>
      <c r="L132" s="72"/>
      <c r="M132" s="72"/>
      <c r="N132" s="73"/>
      <c r="O132" s="73"/>
      <c r="P132" s="73"/>
      <c r="Q132" s="73"/>
      <c r="R132" s="73"/>
      <c r="S132" s="73"/>
      <c r="T132" s="73"/>
      <c r="U132" s="73"/>
      <c r="V132" s="73"/>
      <c r="W132" s="73"/>
      <c r="X132" s="73"/>
      <c r="Y132" s="73"/>
      <c r="Z132" s="73"/>
      <c r="AA132" s="73"/>
      <c r="AB132" s="73"/>
      <c r="AC132" s="73"/>
      <c r="AD132" s="73"/>
      <c r="AE132" s="73"/>
      <c r="AF132" s="73"/>
      <c r="AG132" s="73"/>
      <c r="AH132" s="73"/>
      <c r="AI132" s="73"/>
      <c r="AJ132" s="73"/>
      <c r="AK132" s="73"/>
      <c r="AL132" s="73"/>
      <c r="AM132" s="73"/>
      <c r="AN132" s="73"/>
      <c r="AO132" s="73"/>
      <c r="AP132" s="73"/>
      <c r="AQ132" s="73"/>
      <c r="AR132" s="73"/>
      <c r="AS132" s="73"/>
      <c r="AT132" s="73"/>
      <c r="AU132" s="73"/>
      <c r="AV132" s="73"/>
      <c r="AW132" s="73"/>
      <c r="AX132" s="73"/>
      <c r="AY132" s="73"/>
      <c r="AZ132" s="73"/>
      <c r="BA132" s="73"/>
      <c r="BB132" s="73"/>
      <c r="BC132" s="73"/>
      <c r="IA132" s="21">
        <v>8.07</v>
      </c>
      <c r="IB132" s="21" t="s">
        <v>205</v>
      </c>
      <c r="IE132" s="22"/>
      <c r="IF132" s="22"/>
      <c r="IG132" s="22"/>
      <c r="IH132" s="22"/>
      <c r="II132" s="22"/>
    </row>
    <row r="133" spans="1:243" s="21" customFormat="1" ht="30" customHeight="1">
      <c r="A133" s="34">
        <v>8.08</v>
      </c>
      <c r="B133" s="60" t="s">
        <v>79</v>
      </c>
      <c r="C133" s="35"/>
      <c r="D133" s="35">
        <v>25</v>
      </c>
      <c r="E133" s="62" t="s">
        <v>43</v>
      </c>
      <c r="F133" s="61">
        <v>199.34</v>
      </c>
      <c r="G133" s="48"/>
      <c r="H133" s="42"/>
      <c r="I133" s="43" t="s">
        <v>33</v>
      </c>
      <c r="J133" s="44">
        <f t="shared" si="8"/>
        <v>1</v>
      </c>
      <c r="K133" s="42" t="s">
        <v>34</v>
      </c>
      <c r="L133" s="42" t="s">
        <v>4</v>
      </c>
      <c r="M133" s="45"/>
      <c r="N133" s="54"/>
      <c r="O133" s="54"/>
      <c r="P133" s="55"/>
      <c r="Q133" s="54"/>
      <c r="R133" s="54"/>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c r="AS133" s="55"/>
      <c r="AT133" s="55"/>
      <c r="AU133" s="55"/>
      <c r="AV133" s="55"/>
      <c r="AW133" s="55"/>
      <c r="AX133" s="55"/>
      <c r="AY133" s="55"/>
      <c r="AZ133" s="55"/>
      <c r="BA133" s="57">
        <f t="shared" si="9"/>
        <v>4983.5</v>
      </c>
      <c r="BB133" s="56">
        <f t="shared" si="10"/>
        <v>4983.5</v>
      </c>
      <c r="BC133" s="58" t="str">
        <f t="shared" si="11"/>
        <v>INR  Four Thousand Nine Hundred &amp; Eighty Three  and Paise Fifty Only</v>
      </c>
      <c r="IA133" s="21">
        <v>8.08</v>
      </c>
      <c r="IB133" s="21" t="s">
        <v>79</v>
      </c>
      <c r="ID133" s="21">
        <v>25</v>
      </c>
      <c r="IE133" s="22" t="s">
        <v>43</v>
      </c>
      <c r="IF133" s="22"/>
      <c r="IG133" s="22"/>
      <c r="IH133" s="22"/>
      <c r="II133" s="22"/>
    </row>
    <row r="134" spans="1:243" s="21" customFormat="1" ht="81" customHeight="1">
      <c r="A134" s="34">
        <v>8.09</v>
      </c>
      <c r="B134" s="60" t="s">
        <v>206</v>
      </c>
      <c r="C134" s="35"/>
      <c r="D134" s="72"/>
      <c r="E134" s="72"/>
      <c r="F134" s="72"/>
      <c r="G134" s="72"/>
      <c r="H134" s="72"/>
      <c r="I134" s="72"/>
      <c r="J134" s="72"/>
      <c r="K134" s="72"/>
      <c r="L134" s="72"/>
      <c r="M134" s="72"/>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IA134" s="21">
        <v>8.09</v>
      </c>
      <c r="IB134" s="21" t="s">
        <v>206</v>
      </c>
      <c r="IE134" s="22"/>
      <c r="IF134" s="22"/>
      <c r="IG134" s="22"/>
      <c r="IH134" s="22"/>
      <c r="II134" s="22"/>
    </row>
    <row r="135" spans="1:243" s="21" customFormat="1" ht="30" customHeight="1">
      <c r="A135" s="59">
        <v>8.1</v>
      </c>
      <c r="B135" s="60" t="s">
        <v>80</v>
      </c>
      <c r="C135" s="35"/>
      <c r="D135" s="35">
        <v>370</v>
      </c>
      <c r="E135" s="62" t="s">
        <v>43</v>
      </c>
      <c r="F135" s="61">
        <v>76.41</v>
      </c>
      <c r="G135" s="48"/>
      <c r="H135" s="42"/>
      <c r="I135" s="43" t="s">
        <v>33</v>
      </c>
      <c r="J135" s="44">
        <f t="shared" si="8"/>
        <v>1</v>
      </c>
      <c r="K135" s="42" t="s">
        <v>34</v>
      </c>
      <c r="L135" s="42" t="s">
        <v>4</v>
      </c>
      <c r="M135" s="45"/>
      <c r="N135" s="54"/>
      <c r="O135" s="54"/>
      <c r="P135" s="55"/>
      <c r="Q135" s="54"/>
      <c r="R135" s="54"/>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c r="AS135" s="55"/>
      <c r="AT135" s="55"/>
      <c r="AU135" s="55"/>
      <c r="AV135" s="55"/>
      <c r="AW135" s="55"/>
      <c r="AX135" s="55"/>
      <c r="AY135" s="55"/>
      <c r="AZ135" s="55"/>
      <c r="BA135" s="57">
        <f t="shared" si="9"/>
        <v>28271.7</v>
      </c>
      <c r="BB135" s="56">
        <f t="shared" si="10"/>
        <v>28271.7</v>
      </c>
      <c r="BC135" s="58" t="str">
        <f t="shared" si="11"/>
        <v>INR  Twenty Eight Thousand Two Hundred &amp; Seventy One  and Paise Seventy Only</v>
      </c>
      <c r="IA135" s="21">
        <v>8.1</v>
      </c>
      <c r="IB135" s="21" t="s">
        <v>80</v>
      </c>
      <c r="ID135" s="21">
        <v>370</v>
      </c>
      <c r="IE135" s="22" t="s">
        <v>43</v>
      </c>
      <c r="IF135" s="22"/>
      <c r="IG135" s="22"/>
      <c r="IH135" s="22"/>
      <c r="II135" s="22"/>
    </row>
    <row r="136" spans="1:243" s="21" customFormat="1" ht="47.25">
      <c r="A136" s="34">
        <v>8.11</v>
      </c>
      <c r="B136" s="60" t="s">
        <v>207</v>
      </c>
      <c r="C136" s="35"/>
      <c r="D136" s="72"/>
      <c r="E136" s="72"/>
      <c r="F136" s="72"/>
      <c r="G136" s="72"/>
      <c r="H136" s="72"/>
      <c r="I136" s="72"/>
      <c r="J136" s="72"/>
      <c r="K136" s="72"/>
      <c r="L136" s="72"/>
      <c r="M136" s="72"/>
      <c r="N136" s="73"/>
      <c r="O136" s="73"/>
      <c r="P136" s="73"/>
      <c r="Q136" s="73"/>
      <c r="R136" s="73"/>
      <c r="S136" s="73"/>
      <c r="T136" s="73"/>
      <c r="U136" s="73"/>
      <c r="V136" s="73"/>
      <c r="W136" s="73"/>
      <c r="X136" s="73"/>
      <c r="Y136" s="73"/>
      <c r="Z136" s="73"/>
      <c r="AA136" s="73"/>
      <c r="AB136" s="73"/>
      <c r="AC136" s="73"/>
      <c r="AD136" s="73"/>
      <c r="AE136" s="73"/>
      <c r="AF136" s="73"/>
      <c r="AG136" s="73"/>
      <c r="AH136" s="73"/>
      <c r="AI136" s="73"/>
      <c r="AJ136" s="73"/>
      <c r="AK136" s="73"/>
      <c r="AL136" s="73"/>
      <c r="AM136" s="73"/>
      <c r="AN136" s="73"/>
      <c r="AO136" s="73"/>
      <c r="AP136" s="73"/>
      <c r="AQ136" s="73"/>
      <c r="AR136" s="73"/>
      <c r="AS136" s="73"/>
      <c r="AT136" s="73"/>
      <c r="AU136" s="73"/>
      <c r="AV136" s="73"/>
      <c r="AW136" s="73"/>
      <c r="AX136" s="73"/>
      <c r="AY136" s="73"/>
      <c r="AZ136" s="73"/>
      <c r="BA136" s="73"/>
      <c r="BB136" s="73"/>
      <c r="BC136" s="73"/>
      <c r="IA136" s="21">
        <v>8.11</v>
      </c>
      <c r="IB136" s="21" t="s">
        <v>207</v>
      </c>
      <c r="IE136" s="22"/>
      <c r="IF136" s="22"/>
      <c r="IG136" s="22"/>
      <c r="IH136" s="22"/>
      <c r="II136" s="22"/>
    </row>
    <row r="137" spans="1:243" s="21" customFormat="1" ht="63">
      <c r="A137" s="34">
        <v>8.12</v>
      </c>
      <c r="B137" s="60" t="s">
        <v>208</v>
      </c>
      <c r="C137" s="35"/>
      <c r="D137" s="35">
        <v>200</v>
      </c>
      <c r="E137" s="62" t="s">
        <v>43</v>
      </c>
      <c r="F137" s="61">
        <v>141.3</v>
      </c>
      <c r="G137" s="48"/>
      <c r="H137" s="42"/>
      <c r="I137" s="43" t="s">
        <v>33</v>
      </c>
      <c r="J137" s="44">
        <f t="shared" si="8"/>
        <v>1</v>
      </c>
      <c r="K137" s="42" t="s">
        <v>34</v>
      </c>
      <c r="L137" s="42" t="s">
        <v>4</v>
      </c>
      <c r="M137" s="45"/>
      <c r="N137" s="54"/>
      <c r="O137" s="54"/>
      <c r="P137" s="55"/>
      <c r="Q137" s="54"/>
      <c r="R137" s="54"/>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c r="AS137" s="55"/>
      <c r="AT137" s="55"/>
      <c r="AU137" s="55"/>
      <c r="AV137" s="55"/>
      <c r="AW137" s="55"/>
      <c r="AX137" s="55"/>
      <c r="AY137" s="55"/>
      <c r="AZ137" s="55"/>
      <c r="BA137" s="57">
        <f t="shared" si="9"/>
        <v>28260</v>
      </c>
      <c r="BB137" s="56">
        <f t="shared" si="10"/>
        <v>28260</v>
      </c>
      <c r="BC137" s="58" t="str">
        <f t="shared" si="11"/>
        <v>INR  Twenty Eight Thousand Two Hundred &amp; Sixty  Only</v>
      </c>
      <c r="IA137" s="21">
        <v>8.12</v>
      </c>
      <c r="IB137" s="21" t="s">
        <v>208</v>
      </c>
      <c r="ID137" s="21">
        <v>200</v>
      </c>
      <c r="IE137" s="22" t="s">
        <v>43</v>
      </c>
      <c r="IF137" s="22"/>
      <c r="IG137" s="22"/>
      <c r="IH137" s="22"/>
      <c r="II137" s="22"/>
    </row>
    <row r="138" spans="1:243" s="21" customFormat="1" ht="47.25">
      <c r="A138" s="34">
        <v>8.13</v>
      </c>
      <c r="B138" s="60" t="s">
        <v>209</v>
      </c>
      <c r="C138" s="35"/>
      <c r="D138" s="72"/>
      <c r="E138" s="72"/>
      <c r="F138" s="72"/>
      <c r="G138" s="72"/>
      <c r="H138" s="72"/>
      <c r="I138" s="72"/>
      <c r="J138" s="72"/>
      <c r="K138" s="72"/>
      <c r="L138" s="72"/>
      <c r="M138" s="72"/>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IA138" s="21">
        <v>8.13</v>
      </c>
      <c r="IB138" s="21" t="s">
        <v>209</v>
      </c>
      <c r="IE138" s="22"/>
      <c r="IF138" s="22"/>
      <c r="IG138" s="22"/>
      <c r="IH138" s="22"/>
      <c r="II138" s="22"/>
    </row>
    <row r="139" spans="1:243" s="21" customFormat="1" ht="30" customHeight="1">
      <c r="A139" s="34">
        <v>8.14</v>
      </c>
      <c r="B139" s="60" t="s">
        <v>80</v>
      </c>
      <c r="C139" s="35"/>
      <c r="D139" s="35">
        <v>40</v>
      </c>
      <c r="E139" s="62" t="s">
        <v>43</v>
      </c>
      <c r="F139" s="61">
        <v>106.58</v>
      </c>
      <c r="G139" s="48"/>
      <c r="H139" s="42"/>
      <c r="I139" s="43" t="s">
        <v>33</v>
      </c>
      <c r="J139" s="44">
        <f t="shared" si="8"/>
        <v>1</v>
      </c>
      <c r="K139" s="42" t="s">
        <v>34</v>
      </c>
      <c r="L139" s="42" t="s">
        <v>4</v>
      </c>
      <c r="M139" s="45"/>
      <c r="N139" s="54"/>
      <c r="O139" s="54"/>
      <c r="P139" s="55"/>
      <c r="Q139" s="54"/>
      <c r="R139" s="54"/>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5"/>
      <c r="AX139" s="55"/>
      <c r="AY139" s="55"/>
      <c r="AZ139" s="55"/>
      <c r="BA139" s="57">
        <f t="shared" si="9"/>
        <v>4263.2</v>
      </c>
      <c r="BB139" s="56">
        <f t="shared" si="10"/>
        <v>4263.2</v>
      </c>
      <c r="BC139" s="58" t="str">
        <f t="shared" si="11"/>
        <v>INR  Four Thousand Two Hundred &amp; Sixty Three  and Paise Twenty Only</v>
      </c>
      <c r="IA139" s="21">
        <v>8.14</v>
      </c>
      <c r="IB139" s="21" t="s">
        <v>80</v>
      </c>
      <c r="ID139" s="21">
        <v>40</v>
      </c>
      <c r="IE139" s="22" t="s">
        <v>43</v>
      </c>
      <c r="IF139" s="22"/>
      <c r="IG139" s="22"/>
      <c r="IH139" s="22"/>
      <c r="II139" s="22"/>
    </row>
    <row r="140" spans="1:243" s="21" customFormat="1" ht="63">
      <c r="A140" s="34">
        <v>8.15</v>
      </c>
      <c r="B140" s="60" t="s">
        <v>210</v>
      </c>
      <c r="C140" s="35"/>
      <c r="D140" s="72"/>
      <c r="E140" s="72"/>
      <c r="F140" s="72"/>
      <c r="G140" s="72"/>
      <c r="H140" s="72"/>
      <c r="I140" s="72"/>
      <c r="J140" s="72"/>
      <c r="K140" s="72"/>
      <c r="L140" s="72"/>
      <c r="M140" s="72"/>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21">
        <v>8.15</v>
      </c>
      <c r="IB140" s="21" t="s">
        <v>210</v>
      </c>
      <c r="IE140" s="22"/>
      <c r="IF140" s="22"/>
      <c r="IG140" s="22"/>
      <c r="IH140" s="22"/>
      <c r="II140" s="22"/>
    </row>
    <row r="141" spans="1:243" s="21" customFormat="1" ht="63">
      <c r="A141" s="34">
        <v>8.16</v>
      </c>
      <c r="B141" s="60" t="s">
        <v>81</v>
      </c>
      <c r="C141" s="35"/>
      <c r="D141" s="35">
        <v>80</v>
      </c>
      <c r="E141" s="62" t="s">
        <v>43</v>
      </c>
      <c r="F141" s="61">
        <v>155.33</v>
      </c>
      <c r="G141" s="48"/>
      <c r="H141" s="42"/>
      <c r="I141" s="43" t="s">
        <v>33</v>
      </c>
      <c r="J141" s="44">
        <f t="shared" si="8"/>
        <v>1</v>
      </c>
      <c r="K141" s="42" t="s">
        <v>34</v>
      </c>
      <c r="L141" s="42" t="s">
        <v>4</v>
      </c>
      <c r="M141" s="45"/>
      <c r="N141" s="54"/>
      <c r="O141" s="54"/>
      <c r="P141" s="55"/>
      <c r="Q141" s="54"/>
      <c r="R141" s="54"/>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c r="AS141" s="55"/>
      <c r="AT141" s="55"/>
      <c r="AU141" s="55"/>
      <c r="AV141" s="55"/>
      <c r="AW141" s="55"/>
      <c r="AX141" s="55"/>
      <c r="AY141" s="55"/>
      <c r="AZ141" s="55"/>
      <c r="BA141" s="57">
        <f t="shared" si="9"/>
        <v>12426.4</v>
      </c>
      <c r="BB141" s="56">
        <f t="shared" si="10"/>
        <v>12426.4</v>
      </c>
      <c r="BC141" s="58" t="str">
        <f t="shared" si="11"/>
        <v>INR  Twelve Thousand Four Hundred &amp; Twenty Six  and Paise Forty Only</v>
      </c>
      <c r="IA141" s="21">
        <v>8.16</v>
      </c>
      <c r="IB141" s="21" t="s">
        <v>81</v>
      </c>
      <c r="ID141" s="21">
        <v>80</v>
      </c>
      <c r="IE141" s="22" t="s">
        <v>43</v>
      </c>
      <c r="IF141" s="22"/>
      <c r="IG141" s="22"/>
      <c r="IH141" s="22"/>
      <c r="II141" s="22"/>
    </row>
    <row r="142" spans="1:243" s="21" customFormat="1" ht="94.5">
      <c r="A142" s="34">
        <v>8.17</v>
      </c>
      <c r="B142" s="60" t="s">
        <v>50</v>
      </c>
      <c r="C142" s="35"/>
      <c r="D142" s="35">
        <v>370</v>
      </c>
      <c r="E142" s="62" t="s">
        <v>43</v>
      </c>
      <c r="F142" s="61">
        <v>100.96</v>
      </c>
      <c r="G142" s="48"/>
      <c r="H142" s="42"/>
      <c r="I142" s="43" t="s">
        <v>33</v>
      </c>
      <c r="J142" s="44">
        <f t="shared" si="8"/>
        <v>1</v>
      </c>
      <c r="K142" s="42" t="s">
        <v>34</v>
      </c>
      <c r="L142" s="42" t="s">
        <v>4</v>
      </c>
      <c r="M142" s="45"/>
      <c r="N142" s="54"/>
      <c r="O142" s="54"/>
      <c r="P142" s="55"/>
      <c r="Q142" s="54"/>
      <c r="R142" s="54"/>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c r="AS142" s="55"/>
      <c r="AT142" s="55"/>
      <c r="AU142" s="55"/>
      <c r="AV142" s="55"/>
      <c r="AW142" s="55"/>
      <c r="AX142" s="55"/>
      <c r="AY142" s="55"/>
      <c r="AZ142" s="55"/>
      <c r="BA142" s="57">
        <f t="shared" si="9"/>
        <v>37355.2</v>
      </c>
      <c r="BB142" s="56">
        <f t="shared" si="10"/>
        <v>37355.2</v>
      </c>
      <c r="BC142" s="58" t="str">
        <f t="shared" si="11"/>
        <v>INR  Thirty Seven Thousand Three Hundred &amp; Fifty Five  and Paise Twenty Only</v>
      </c>
      <c r="IA142" s="21">
        <v>8.17</v>
      </c>
      <c r="IB142" s="21" t="s">
        <v>50</v>
      </c>
      <c r="ID142" s="21">
        <v>370</v>
      </c>
      <c r="IE142" s="22" t="s">
        <v>43</v>
      </c>
      <c r="IF142" s="22"/>
      <c r="IG142" s="22"/>
      <c r="IH142" s="22"/>
      <c r="II142" s="22"/>
    </row>
    <row r="143" spans="1:243" s="21" customFormat="1" ht="30" customHeight="1">
      <c r="A143" s="34">
        <v>8.18</v>
      </c>
      <c r="B143" s="60" t="s">
        <v>211</v>
      </c>
      <c r="C143" s="35"/>
      <c r="D143" s="72"/>
      <c r="E143" s="72"/>
      <c r="F143" s="72"/>
      <c r="G143" s="72"/>
      <c r="H143" s="72"/>
      <c r="I143" s="72"/>
      <c r="J143" s="72"/>
      <c r="K143" s="72"/>
      <c r="L143" s="72"/>
      <c r="M143" s="72"/>
      <c r="N143" s="73"/>
      <c r="O143" s="73"/>
      <c r="P143" s="73"/>
      <c r="Q143" s="73"/>
      <c r="R143" s="73"/>
      <c r="S143" s="73"/>
      <c r="T143" s="73"/>
      <c r="U143" s="73"/>
      <c r="V143" s="73"/>
      <c r="W143" s="73"/>
      <c r="X143" s="73"/>
      <c r="Y143" s="73"/>
      <c r="Z143" s="73"/>
      <c r="AA143" s="73"/>
      <c r="AB143" s="73"/>
      <c r="AC143" s="73"/>
      <c r="AD143" s="73"/>
      <c r="AE143" s="73"/>
      <c r="AF143" s="73"/>
      <c r="AG143" s="73"/>
      <c r="AH143" s="73"/>
      <c r="AI143" s="73"/>
      <c r="AJ143" s="73"/>
      <c r="AK143" s="73"/>
      <c r="AL143" s="73"/>
      <c r="AM143" s="73"/>
      <c r="AN143" s="73"/>
      <c r="AO143" s="73"/>
      <c r="AP143" s="73"/>
      <c r="AQ143" s="73"/>
      <c r="AR143" s="73"/>
      <c r="AS143" s="73"/>
      <c r="AT143" s="73"/>
      <c r="AU143" s="73"/>
      <c r="AV143" s="73"/>
      <c r="AW143" s="73"/>
      <c r="AX143" s="73"/>
      <c r="AY143" s="73"/>
      <c r="AZ143" s="73"/>
      <c r="BA143" s="73"/>
      <c r="BB143" s="73"/>
      <c r="BC143" s="73"/>
      <c r="IA143" s="21">
        <v>8.18</v>
      </c>
      <c r="IB143" s="21" t="s">
        <v>211</v>
      </c>
      <c r="IE143" s="22"/>
      <c r="IF143" s="22"/>
      <c r="IG143" s="22"/>
      <c r="IH143" s="22"/>
      <c r="II143" s="22"/>
    </row>
    <row r="144" spans="1:243" s="21" customFormat="1" ht="30" customHeight="1">
      <c r="A144" s="34">
        <v>8.19</v>
      </c>
      <c r="B144" s="60" t="s">
        <v>212</v>
      </c>
      <c r="C144" s="35"/>
      <c r="D144" s="35">
        <v>305</v>
      </c>
      <c r="E144" s="62" t="s">
        <v>43</v>
      </c>
      <c r="F144" s="61">
        <v>14.69</v>
      </c>
      <c r="G144" s="48"/>
      <c r="H144" s="42"/>
      <c r="I144" s="43" t="s">
        <v>33</v>
      </c>
      <c r="J144" s="44">
        <f t="shared" si="8"/>
        <v>1</v>
      </c>
      <c r="K144" s="42" t="s">
        <v>34</v>
      </c>
      <c r="L144" s="42" t="s">
        <v>4</v>
      </c>
      <c r="M144" s="45"/>
      <c r="N144" s="54"/>
      <c r="O144" s="54"/>
      <c r="P144" s="55"/>
      <c r="Q144" s="54"/>
      <c r="R144" s="54"/>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c r="AS144" s="55"/>
      <c r="AT144" s="55"/>
      <c r="AU144" s="55"/>
      <c r="AV144" s="55"/>
      <c r="AW144" s="55"/>
      <c r="AX144" s="55"/>
      <c r="AY144" s="55"/>
      <c r="AZ144" s="55"/>
      <c r="BA144" s="57">
        <f t="shared" si="9"/>
        <v>4480.45</v>
      </c>
      <c r="BB144" s="56">
        <f t="shared" si="10"/>
        <v>4480.45</v>
      </c>
      <c r="BC144" s="58" t="str">
        <f t="shared" si="11"/>
        <v>INR  Four Thousand Four Hundred &amp; Eighty  and Paise Forty Five Only</v>
      </c>
      <c r="IA144" s="21">
        <v>8.19</v>
      </c>
      <c r="IB144" s="21" t="s">
        <v>212</v>
      </c>
      <c r="ID144" s="21">
        <v>305</v>
      </c>
      <c r="IE144" s="22" t="s">
        <v>43</v>
      </c>
      <c r="IF144" s="22"/>
      <c r="IG144" s="22"/>
      <c r="IH144" s="22"/>
      <c r="II144" s="22"/>
    </row>
    <row r="145" spans="1:243" s="21" customFormat="1" ht="94.5">
      <c r="A145" s="59">
        <v>8.2</v>
      </c>
      <c r="B145" s="60" t="s">
        <v>82</v>
      </c>
      <c r="C145" s="35"/>
      <c r="D145" s="35">
        <v>370</v>
      </c>
      <c r="E145" s="62" t="s">
        <v>43</v>
      </c>
      <c r="F145" s="61">
        <v>16</v>
      </c>
      <c r="G145" s="48"/>
      <c r="H145" s="42"/>
      <c r="I145" s="43" t="s">
        <v>33</v>
      </c>
      <c r="J145" s="44">
        <f t="shared" si="8"/>
        <v>1</v>
      </c>
      <c r="K145" s="42" t="s">
        <v>34</v>
      </c>
      <c r="L145" s="42" t="s">
        <v>4</v>
      </c>
      <c r="M145" s="45"/>
      <c r="N145" s="54"/>
      <c r="O145" s="54"/>
      <c r="P145" s="55"/>
      <c r="Q145" s="54"/>
      <c r="R145" s="54"/>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c r="AS145" s="55"/>
      <c r="AT145" s="55"/>
      <c r="AU145" s="55"/>
      <c r="AV145" s="55"/>
      <c r="AW145" s="55"/>
      <c r="AX145" s="55"/>
      <c r="AY145" s="55"/>
      <c r="AZ145" s="55"/>
      <c r="BA145" s="57">
        <f t="shared" si="9"/>
        <v>5920</v>
      </c>
      <c r="BB145" s="56">
        <f t="shared" si="10"/>
        <v>5920</v>
      </c>
      <c r="BC145" s="58" t="str">
        <f t="shared" si="11"/>
        <v>INR  Five Thousand Nine Hundred &amp; Twenty  Only</v>
      </c>
      <c r="IA145" s="21">
        <v>8.2</v>
      </c>
      <c r="IB145" s="21" t="s">
        <v>82</v>
      </c>
      <c r="ID145" s="21">
        <v>370</v>
      </c>
      <c r="IE145" s="22" t="s">
        <v>43</v>
      </c>
      <c r="IF145" s="22"/>
      <c r="IG145" s="22"/>
      <c r="IH145" s="22"/>
      <c r="II145" s="22"/>
    </row>
    <row r="146" spans="1:243" s="21" customFormat="1" ht="63">
      <c r="A146" s="34">
        <v>8.21</v>
      </c>
      <c r="B146" s="60" t="s">
        <v>210</v>
      </c>
      <c r="C146" s="35"/>
      <c r="D146" s="72"/>
      <c r="E146" s="72"/>
      <c r="F146" s="72"/>
      <c r="G146" s="72"/>
      <c r="H146" s="72"/>
      <c r="I146" s="72"/>
      <c r="J146" s="72"/>
      <c r="K146" s="72"/>
      <c r="L146" s="72"/>
      <c r="M146" s="72"/>
      <c r="N146" s="73"/>
      <c r="O146" s="73"/>
      <c r="P146" s="73"/>
      <c r="Q146" s="73"/>
      <c r="R146" s="73"/>
      <c r="S146" s="73"/>
      <c r="T146" s="73"/>
      <c r="U146" s="73"/>
      <c r="V146" s="73"/>
      <c r="W146" s="73"/>
      <c r="X146" s="73"/>
      <c r="Y146" s="73"/>
      <c r="Z146" s="73"/>
      <c r="AA146" s="73"/>
      <c r="AB146" s="73"/>
      <c r="AC146" s="73"/>
      <c r="AD146" s="73"/>
      <c r="AE146" s="73"/>
      <c r="AF146" s="73"/>
      <c r="AG146" s="73"/>
      <c r="AH146" s="73"/>
      <c r="AI146" s="73"/>
      <c r="AJ146" s="73"/>
      <c r="AK146" s="73"/>
      <c r="AL146" s="73"/>
      <c r="AM146" s="73"/>
      <c r="AN146" s="73"/>
      <c r="AO146" s="73"/>
      <c r="AP146" s="73"/>
      <c r="AQ146" s="73"/>
      <c r="AR146" s="73"/>
      <c r="AS146" s="73"/>
      <c r="AT146" s="73"/>
      <c r="AU146" s="73"/>
      <c r="AV146" s="73"/>
      <c r="AW146" s="73"/>
      <c r="AX146" s="73"/>
      <c r="AY146" s="73"/>
      <c r="AZ146" s="73"/>
      <c r="BA146" s="73"/>
      <c r="BB146" s="73"/>
      <c r="BC146" s="73"/>
      <c r="IA146" s="21">
        <v>8.21</v>
      </c>
      <c r="IB146" s="21" t="s">
        <v>210</v>
      </c>
      <c r="IE146" s="22"/>
      <c r="IF146" s="22"/>
      <c r="IG146" s="22"/>
      <c r="IH146" s="22"/>
      <c r="II146" s="22"/>
    </row>
    <row r="147" spans="1:243" s="21" customFormat="1" ht="30" customHeight="1">
      <c r="A147" s="34">
        <v>8.22</v>
      </c>
      <c r="B147" s="60" t="s">
        <v>52</v>
      </c>
      <c r="C147" s="35"/>
      <c r="D147" s="35">
        <v>185</v>
      </c>
      <c r="E147" s="62" t="s">
        <v>43</v>
      </c>
      <c r="F147" s="61">
        <v>70.1</v>
      </c>
      <c r="G147" s="48"/>
      <c r="H147" s="42"/>
      <c r="I147" s="43" t="s">
        <v>33</v>
      </c>
      <c r="J147" s="44">
        <f t="shared" si="8"/>
        <v>1</v>
      </c>
      <c r="K147" s="42" t="s">
        <v>34</v>
      </c>
      <c r="L147" s="42" t="s">
        <v>4</v>
      </c>
      <c r="M147" s="45"/>
      <c r="N147" s="54"/>
      <c r="O147" s="54"/>
      <c r="P147" s="55"/>
      <c r="Q147" s="54"/>
      <c r="R147" s="54"/>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c r="AS147" s="55"/>
      <c r="AT147" s="55"/>
      <c r="AU147" s="55"/>
      <c r="AV147" s="55"/>
      <c r="AW147" s="55"/>
      <c r="AX147" s="55"/>
      <c r="AY147" s="55"/>
      <c r="AZ147" s="55"/>
      <c r="BA147" s="57">
        <f t="shared" si="9"/>
        <v>12968.5</v>
      </c>
      <c r="BB147" s="56">
        <f t="shared" si="10"/>
        <v>12968.5</v>
      </c>
      <c r="BC147" s="58" t="str">
        <f t="shared" si="11"/>
        <v>INR  Twelve Thousand Nine Hundred &amp; Sixty Eight  and Paise Fifty Only</v>
      </c>
      <c r="IA147" s="21">
        <v>8.22</v>
      </c>
      <c r="IB147" s="21" t="s">
        <v>52</v>
      </c>
      <c r="ID147" s="21">
        <v>185</v>
      </c>
      <c r="IE147" s="22" t="s">
        <v>43</v>
      </c>
      <c r="IF147" s="22"/>
      <c r="IG147" s="22"/>
      <c r="IH147" s="22"/>
      <c r="II147" s="22"/>
    </row>
    <row r="148" spans="1:243" s="21" customFormat="1" ht="47.25">
      <c r="A148" s="34">
        <v>8.23</v>
      </c>
      <c r="B148" s="60" t="s">
        <v>213</v>
      </c>
      <c r="C148" s="35"/>
      <c r="D148" s="72"/>
      <c r="E148" s="72"/>
      <c r="F148" s="72"/>
      <c r="G148" s="72"/>
      <c r="H148" s="72"/>
      <c r="I148" s="72"/>
      <c r="J148" s="72"/>
      <c r="K148" s="72"/>
      <c r="L148" s="72"/>
      <c r="M148" s="72"/>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IA148" s="21">
        <v>8.23</v>
      </c>
      <c r="IB148" s="21" t="s">
        <v>213</v>
      </c>
      <c r="IE148" s="22"/>
      <c r="IF148" s="22"/>
      <c r="IG148" s="22"/>
      <c r="IH148" s="22"/>
      <c r="II148" s="22"/>
    </row>
    <row r="149" spans="1:243" s="21" customFormat="1" ht="33.75" customHeight="1">
      <c r="A149" s="34">
        <v>8.24</v>
      </c>
      <c r="B149" s="60" t="s">
        <v>83</v>
      </c>
      <c r="C149" s="35"/>
      <c r="D149" s="35">
        <v>300</v>
      </c>
      <c r="E149" s="62" t="s">
        <v>43</v>
      </c>
      <c r="F149" s="61">
        <v>85.71</v>
      </c>
      <c r="G149" s="48"/>
      <c r="H149" s="42"/>
      <c r="I149" s="43" t="s">
        <v>33</v>
      </c>
      <c r="J149" s="44">
        <f t="shared" si="8"/>
        <v>1</v>
      </c>
      <c r="K149" s="42" t="s">
        <v>34</v>
      </c>
      <c r="L149" s="42" t="s">
        <v>4</v>
      </c>
      <c r="M149" s="45"/>
      <c r="N149" s="54"/>
      <c r="O149" s="54"/>
      <c r="P149" s="55"/>
      <c r="Q149" s="54"/>
      <c r="R149" s="54"/>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c r="AS149" s="55"/>
      <c r="AT149" s="55"/>
      <c r="AU149" s="55"/>
      <c r="AV149" s="55"/>
      <c r="AW149" s="55"/>
      <c r="AX149" s="55"/>
      <c r="AY149" s="55"/>
      <c r="AZ149" s="55"/>
      <c r="BA149" s="57">
        <f t="shared" si="9"/>
        <v>25713</v>
      </c>
      <c r="BB149" s="56">
        <f t="shared" si="10"/>
        <v>25713</v>
      </c>
      <c r="BC149" s="58" t="str">
        <f t="shared" si="11"/>
        <v>INR  Twenty Five Thousand Seven Hundred &amp; Thirteen  Only</v>
      </c>
      <c r="IA149" s="21">
        <v>8.24</v>
      </c>
      <c r="IB149" s="21" t="s">
        <v>83</v>
      </c>
      <c r="ID149" s="21">
        <v>300</v>
      </c>
      <c r="IE149" s="22" t="s">
        <v>43</v>
      </c>
      <c r="IF149" s="22"/>
      <c r="IG149" s="22"/>
      <c r="IH149" s="22"/>
      <c r="II149" s="22"/>
    </row>
    <row r="150" spans="1:243" s="21" customFormat="1" ht="30" customHeight="1">
      <c r="A150" s="34">
        <v>9</v>
      </c>
      <c r="B150" s="60" t="s">
        <v>214</v>
      </c>
      <c r="C150" s="35"/>
      <c r="D150" s="72"/>
      <c r="E150" s="72"/>
      <c r="F150" s="72"/>
      <c r="G150" s="72"/>
      <c r="H150" s="72"/>
      <c r="I150" s="72"/>
      <c r="J150" s="72"/>
      <c r="K150" s="72"/>
      <c r="L150" s="72"/>
      <c r="M150" s="72"/>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IA150" s="21">
        <v>9</v>
      </c>
      <c r="IB150" s="21" t="s">
        <v>214</v>
      </c>
      <c r="IE150" s="22"/>
      <c r="IF150" s="22"/>
      <c r="IG150" s="22"/>
      <c r="IH150" s="22"/>
      <c r="II150" s="22"/>
    </row>
    <row r="151" spans="1:243" s="21" customFormat="1" ht="157.5">
      <c r="A151" s="34">
        <v>9.01</v>
      </c>
      <c r="B151" s="60" t="s">
        <v>215</v>
      </c>
      <c r="C151" s="35"/>
      <c r="D151" s="72"/>
      <c r="E151" s="72"/>
      <c r="F151" s="72"/>
      <c r="G151" s="72"/>
      <c r="H151" s="72"/>
      <c r="I151" s="72"/>
      <c r="J151" s="72"/>
      <c r="K151" s="72"/>
      <c r="L151" s="72"/>
      <c r="M151" s="72"/>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IA151" s="21">
        <v>9.01</v>
      </c>
      <c r="IB151" s="21" t="s">
        <v>215</v>
      </c>
      <c r="IE151" s="22"/>
      <c r="IF151" s="22"/>
      <c r="IG151" s="22"/>
      <c r="IH151" s="22"/>
      <c r="II151" s="22"/>
    </row>
    <row r="152" spans="1:243" s="21" customFormat="1" ht="30" customHeight="1">
      <c r="A152" s="34">
        <v>9.02</v>
      </c>
      <c r="B152" s="60" t="s">
        <v>51</v>
      </c>
      <c r="C152" s="35"/>
      <c r="D152" s="35">
        <v>30</v>
      </c>
      <c r="E152" s="62" t="s">
        <v>43</v>
      </c>
      <c r="F152" s="61">
        <v>376.68</v>
      </c>
      <c r="G152" s="48"/>
      <c r="H152" s="42"/>
      <c r="I152" s="43" t="s">
        <v>33</v>
      </c>
      <c r="J152" s="44">
        <f t="shared" si="8"/>
        <v>1</v>
      </c>
      <c r="K152" s="42" t="s">
        <v>34</v>
      </c>
      <c r="L152" s="42" t="s">
        <v>4</v>
      </c>
      <c r="M152" s="45"/>
      <c r="N152" s="54"/>
      <c r="O152" s="54"/>
      <c r="P152" s="55"/>
      <c r="Q152" s="54"/>
      <c r="R152" s="54"/>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c r="AS152" s="55"/>
      <c r="AT152" s="55"/>
      <c r="AU152" s="55"/>
      <c r="AV152" s="55"/>
      <c r="AW152" s="55"/>
      <c r="AX152" s="55"/>
      <c r="AY152" s="55"/>
      <c r="AZ152" s="55"/>
      <c r="BA152" s="57">
        <f t="shared" si="9"/>
        <v>11300.4</v>
      </c>
      <c r="BB152" s="56">
        <f t="shared" si="10"/>
        <v>11300.4</v>
      </c>
      <c r="BC152" s="58" t="str">
        <f t="shared" si="11"/>
        <v>INR  Eleven Thousand Three Hundred    and Paise Forty Only</v>
      </c>
      <c r="IA152" s="21">
        <v>9.02</v>
      </c>
      <c r="IB152" s="21" t="s">
        <v>51</v>
      </c>
      <c r="ID152" s="21">
        <v>30</v>
      </c>
      <c r="IE152" s="22" t="s">
        <v>43</v>
      </c>
      <c r="IF152" s="22"/>
      <c r="IG152" s="22"/>
      <c r="IH152" s="22"/>
      <c r="II152" s="22"/>
    </row>
    <row r="153" spans="1:243" s="21" customFormat="1" ht="191.25" customHeight="1">
      <c r="A153" s="34">
        <v>9.03</v>
      </c>
      <c r="B153" s="60" t="s">
        <v>216</v>
      </c>
      <c r="C153" s="35"/>
      <c r="D153" s="72"/>
      <c r="E153" s="72"/>
      <c r="F153" s="72"/>
      <c r="G153" s="72"/>
      <c r="H153" s="72"/>
      <c r="I153" s="72"/>
      <c r="J153" s="72"/>
      <c r="K153" s="72"/>
      <c r="L153" s="72"/>
      <c r="M153" s="72"/>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IA153" s="21">
        <v>9.03</v>
      </c>
      <c r="IB153" s="21" t="s">
        <v>216</v>
      </c>
      <c r="IE153" s="22"/>
      <c r="IF153" s="22"/>
      <c r="IG153" s="22"/>
      <c r="IH153" s="22"/>
      <c r="II153" s="22"/>
    </row>
    <row r="154" spans="1:243" s="21" customFormat="1" ht="30" customHeight="1">
      <c r="A154" s="34">
        <v>9.04</v>
      </c>
      <c r="B154" s="60" t="s">
        <v>84</v>
      </c>
      <c r="C154" s="35"/>
      <c r="D154" s="35">
        <v>2</v>
      </c>
      <c r="E154" s="62" t="s">
        <v>48</v>
      </c>
      <c r="F154" s="61">
        <v>1198.47</v>
      </c>
      <c r="G154" s="48"/>
      <c r="H154" s="42"/>
      <c r="I154" s="43" t="s">
        <v>33</v>
      </c>
      <c r="J154" s="44">
        <f t="shared" si="8"/>
        <v>1</v>
      </c>
      <c r="K154" s="42" t="s">
        <v>34</v>
      </c>
      <c r="L154" s="42" t="s">
        <v>4</v>
      </c>
      <c r="M154" s="45"/>
      <c r="N154" s="54"/>
      <c r="O154" s="54"/>
      <c r="P154" s="55"/>
      <c r="Q154" s="54"/>
      <c r="R154" s="54"/>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c r="AS154" s="55"/>
      <c r="AT154" s="55"/>
      <c r="AU154" s="55"/>
      <c r="AV154" s="55"/>
      <c r="AW154" s="55"/>
      <c r="AX154" s="55"/>
      <c r="AY154" s="55"/>
      <c r="AZ154" s="55"/>
      <c r="BA154" s="57">
        <f t="shared" si="9"/>
        <v>2396.94</v>
      </c>
      <c r="BB154" s="56">
        <f t="shared" si="10"/>
        <v>2396.94</v>
      </c>
      <c r="BC154" s="58" t="str">
        <f t="shared" si="11"/>
        <v>INR  Two Thousand Three Hundred &amp; Ninety Six  and Paise Ninety Four Only</v>
      </c>
      <c r="IA154" s="21">
        <v>9.04</v>
      </c>
      <c r="IB154" s="21" t="s">
        <v>84</v>
      </c>
      <c r="ID154" s="21">
        <v>2</v>
      </c>
      <c r="IE154" s="22" t="s">
        <v>48</v>
      </c>
      <c r="IF154" s="22"/>
      <c r="IG154" s="22"/>
      <c r="IH154" s="22"/>
      <c r="II154" s="22"/>
    </row>
    <row r="155" spans="1:243" s="21" customFormat="1" ht="30" customHeight="1">
      <c r="A155" s="34">
        <v>9.05</v>
      </c>
      <c r="B155" s="60" t="s">
        <v>85</v>
      </c>
      <c r="C155" s="35"/>
      <c r="D155" s="35">
        <v>2</v>
      </c>
      <c r="E155" s="62" t="s">
        <v>48</v>
      </c>
      <c r="F155" s="61">
        <v>753.09</v>
      </c>
      <c r="G155" s="48"/>
      <c r="H155" s="42"/>
      <c r="I155" s="43" t="s">
        <v>33</v>
      </c>
      <c r="J155" s="44">
        <f t="shared" si="8"/>
        <v>1</v>
      </c>
      <c r="K155" s="42" t="s">
        <v>34</v>
      </c>
      <c r="L155" s="42" t="s">
        <v>4</v>
      </c>
      <c r="M155" s="45"/>
      <c r="N155" s="54"/>
      <c r="O155" s="54"/>
      <c r="P155" s="55"/>
      <c r="Q155" s="54"/>
      <c r="R155" s="54"/>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c r="AS155" s="55"/>
      <c r="AT155" s="55"/>
      <c r="AU155" s="55"/>
      <c r="AV155" s="55"/>
      <c r="AW155" s="55"/>
      <c r="AX155" s="55"/>
      <c r="AY155" s="55"/>
      <c r="AZ155" s="55"/>
      <c r="BA155" s="57">
        <f t="shared" si="9"/>
        <v>1506.18</v>
      </c>
      <c r="BB155" s="56">
        <f t="shared" si="10"/>
        <v>1506.18</v>
      </c>
      <c r="BC155" s="58" t="str">
        <f t="shared" si="11"/>
        <v>INR  One Thousand Five Hundred &amp; Six  and Paise Eighteen Only</v>
      </c>
      <c r="IA155" s="21">
        <v>9.05</v>
      </c>
      <c r="IB155" s="21" t="s">
        <v>85</v>
      </c>
      <c r="ID155" s="21">
        <v>2</v>
      </c>
      <c r="IE155" s="22" t="s">
        <v>48</v>
      </c>
      <c r="IF155" s="22"/>
      <c r="IG155" s="22"/>
      <c r="IH155" s="22"/>
      <c r="II155" s="22"/>
    </row>
    <row r="156" spans="1:243" s="21" customFormat="1" ht="126">
      <c r="A156" s="34">
        <v>9.06</v>
      </c>
      <c r="B156" s="60" t="s">
        <v>86</v>
      </c>
      <c r="C156" s="35"/>
      <c r="D156" s="35">
        <v>15</v>
      </c>
      <c r="E156" s="62" t="s">
        <v>48</v>
      </c>
      <c r="F156" s="61">
        <v>261.16</v>
      </c>
      <c r="G156" s="48"/>
      <c r="H156" s="42"/>
      <c r="I156" s="43" t="s">
        <v>33</v>
      </c>
      <c r="J156" s="44">
        <f t="shared" si="8"/>
        <v>1</v>
      </c>
      <c r="K156" s="42" t="s">
        <v>34</v>
      </c>
      <c r="L156" s="42" t="s">
        <v>4</v>
      </c>
      <c r="M156" s="45"/>
      <c r="N156" s="54"/>
      <c r="O156" s="54"/>
      <c r="P156" s="55"/>
      <c r="Q156" s="54"/>
      <c r="R156" s="54"/>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c r="AS156" s="55"/>
      <c r="AT156" s="55"/>
      <c r="AU156" s="55"/>
      <c r="AV156" s="55"/>
      <c r="AW156" s="55"/>
      <c r="AX156" s="55"/>
      <c r="AY156" s="55"/>
      <c r="AZ156" s="55"/>
      <c r="BA156" s="57">
        <f t="shared" si="9"/>
        <v>3917.4</v>
      </c>
      <c r="BB156" s="56">
        <f t="shared" si="10"/>
        <v>3917.4</v>
      </c>
      <c r="BC156" s="58" t="str">
        <f t="shared" si="11"/>
        <v>INR  Three Thousand Nine Hundred &amp; Seventeen  and Paise Forty Only</v>
      </c>
      <c r="IA156" s="21">
        <v>9.06</v>
      </c>
      <c r="IB156" s="21" t="s">
        <v>86</v>
      </c>
      <c r="ID156" s="21">
        <v>15</v>
      </c>
      <c r="IE156" s="22" t="s">
        <v>48</v>
      </c>
      <c r="IF156" s="22"/>
      <c r="IG156" s="22"/>
      <c r="IH156" s="22"/>
      <c r="II156" s="22"/>
    </row>
    <row r="157" spans="1:243" s="21" customFormat="1" ht="30" customHeight="1">
      <c r="A157" s="34">
        <v>10</v>
      </c>
      <c r="B157" s="60" t="s">
        <v>217</v>
      </c>
      <c r="C157" s="35"/>
      <c r="D157" s="72"/>
      <c r="E157" s="72"/>
      <c r="F157" s="72"/>
      <c r="G157" s="72"/>
      <c r="H157" s="72"/>
      <c r="I157" s="72"/>
      <c r="J157" s="72"/>
      <c r="K157" s="72"/>
      <c r="L157" s="72"/>
      <c r="M157" s="72"/>
      <c r="N157" s="73"/>
      <c r="O157" s="73"/>
      <c r="P157" s="73"/>
      <c r="Q157" s="73"/>
      <c r="R157" s="73"/>
      <c r="S157" s="73"/>
      <c r="T157" s="73"/>
      <c r="U157" s="73"/>
      <c r="V157" s="73"/>
      <c r="W157" s="73"/>
      <c r="X157" s="73"/>
      <c r="Y157" s="73"/>
      <c r="Z157" s="73"/>
      <c r="AA157" s="73"/>
      <c r="AB157" s="73"/>
      <c r="AC157" s="73"/>
      <c r="AD157" s="73"/>
      <c r="AE157" s="73"/>
      <c r="AF157" s="73"/>
      <c r="AG157" s="73"/>
      <c r="AH157" s="73"/>
      <c r="AI157" s="73"/>
      <c r="AJ157" s="73"/>
      <c r="AK157" s="73"/>
      <c r="AL157" s="73"/>
      <c r="AM157" s="73"/>
      <c r="AN157" s="73"/>
      <c r="AO157" s="73"/>
      <c r="AP157" s="73"/>
      <c r="AQ157" s="73"/>
      <c r="AR157" s="73"/>
      <c r="AS157" s="73"/>
      <c r="AT157" s="73"/>
      <c r="AU157" s="73"/>
      <c r="AV157" s="73"/>
      <c r="AW157" s="73"/>
      <c r="AX157" s="73"/>
      <c r="AY157" s="73"/>
      <c r="AZ157" s="73"/>
      <c r="BA157" s="73"/>
      <c r="BB157" s="73"/>
      <c r="BC157" s="73"/>
      <c r="IA157" s="21">
        <v>10</v>
      </c>
      <c r="IB157" s="21" t="s">
        <v>217</v>
      </c>
      <c r="IE157" s="22"/>
      <c r="IF157" s="22"/>
      <c r="IG157" s="22"/>
      <c r="IH157" s="22"/>
      <c r="II157" s="22"/>
    </row>
    <row r="158" spans="1:243" s="21" customFormat="1" ht="63">
      <c r="A158" s="34">
        <v>10.01</v>
      </c>
      <c r="B158" s="60" t="s">
        <v>117</v>
      </c>
      <c r="C158" s="35"/>
      <c r="D158" s="35">
        <v>25</v>
      </c>
      <c r="E158" s="62" t="s">
        <v>46</v>
      </c>
      <c r="F158" s="61">
        <v>532.66</v>
      </c>
      <c r="G158" s="48"/>
      <c r="H158" s="42"/>
      <c r="I158" s="43" t="s">
        <v>33</v>
      </c>
      <c r="J158" s="44">
        <f t="shared" si="8"/>
        <v>1</v>
      </c>
      <c r="K158" s="42" t="s">
        <v>34</v>
      </c>
      <c r="L158" s="42" t="s">
        <v>4</v>
      </c>
      <c r="M158" s="45"/>
      <c r="N158" s="54"/>
      <c r="O158" s="54"/>
      <c r="P158" s="55"/>
      <c r="Q158" s="54"/>
      <c r="R158" s="54"/>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c r="AS158" s="55"/>
      <c r="AT158" s="55"/>
      <c r="AU158" s="55"/>
      <c r="AV158" s="55"/>
      <c r="AW158" s="55"/>
      <c r="AX158" s="55"/>
      <c r="AY158" s="55"/>
      <c r="AZ158" s="55"/>
      <c r="BA158" s="57">
        <f t="shared" si="9"/>
        <v>13316.5</v>
      </c>
      <c r="BB158" s="56">
        <f t="shared" si="10"/>
        <v>13316.5</v>
      </c>
      <c r="BC158" s="58" t="str">
        <f t="shared" si="11"/>
        <v>INR  Thirteen Thousand Three Hundred &amp; Sixteen  and Paise Fifty Only</v>
      </c>
      <c r="IA158" s="21">
        <v>10.01</v>
      </c>
      <c r="IB158" s="21" t="s">
        <v>117</v>
      </c>
      <c r="ID158" s="21">
        <v>25</v>
      </c>
      <c r="IE158" s="22" t="s">
        <v>46</v>
      </c>
      <c r="IF158" s="22"/>
      <c r="IG158" s="22"/>
      <c r="IH158" s="22"/>
      <c r="II158" s="22"/>
    </row>
    <row r="159" spans="1:243" s="21" customFormat="1" ht="78.75">
      <c r="A159" s="34">
        <v>10.02</v>
      </c>
      <c r="B159" s="60" t="s">
        <v>218</v>
      </c>
      <c r="C159" s="35"/>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1">
        <v>10.02</v>
      </c>
      <c r="IB159" s="21" t="s">
        <v>218</v>
      </c>
      <c r="IE159" s="22"/>
      <c r="IF159" s="22"/>
      <c r="IG159" s="22"/>
      <c r="IH159" s="22"/>
      <c r="II159" s="22"/>
    </row>
    <row r="160" spans="1:243" s="21" customFormat="1" ht="30" customHeight="1">
      <c r="A160" s="34">
        <v>10.03</v>
      </c>
      <c r="B160" s="60" t="s">
        <v>87</v>
      </c>
      <c r="C160" s="35"/>
      <c r="D160" s="35">
        <v>11</v>
      </c>
      <c r="E160" s="62" t="s">
        <v>46</v>
      </c>
      <c r="F160" s="61">
        <v>1523.41</v>
      </c>
      <c r="G160" s="48"/>
      <c r="H160" s="42"/>
      <c r="I160" s="43" t="s">
        <v>33</v>
      </c>
      <c r="J160" s="44">
        <f t="shared" si="8"/>
        <v>1</v>
      </c>
      <c r="K160" s="42" t="s">
        <v>34</v>
      </c>
      <c r="L160" s="42" t="s">
        <v>4</v>
      </c>
      <c r="M160" s="45"/>
      <c r="N160" s="54"/>
      <c r="O160" s="54"/>
      <c r="P160" s="55"/>
      <c r="Q160" s="54"/>
      <c r="R160" s="54"/>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c r="AS160" s="55"/>
      <c r="AT160" s="55"/>
      <c r="AU160" s="55"/>
      <c r="AV160" s="55"/>
      <c r="AW160" s="55"/>
      <c r="AX160" s="55"/>
      <c r="AY160" s="55"/>
      <c r="AZ160" s="55"/>
      <c r="BA160" s="57">
        <f t="shared" si="9"/>
        <v>16757.51</v>
      </c>
      <c r="BB160" s="56">
        <f t="shared" si="10"/>
        <v>16757.51</v>
      </c>
      <c r="BC160" s="58" t="str">
        <f t="shared" si="11"/>
        <v>INR  Sixteen Thousand Seven Hundred &amp; Fifty Seven  and Paise Fifty One Only</v>
      </c>
      <c r="IA160" s="21">
        <v>10.03</v>
      </c>
      <c r="IB160" s="21" t="s">
        <v>87</v>
      </c>
      <c r="ID160" s="21">
        <v>11</v>
      </c>
      <c r="IE160" s="22" t="s">
        <v>46</v>
      </c>
      <c r="IF160" s="22"/>
      <c r="IG160" s="22"/>
      <c r="IH160" s="22"/>
      <c r="II160" s="22"/>
    </row>
    <row r="161" spans="1:243" s="21" customFormat="1" ht="30" customHeight="1">
      <c r="A161" s="34">
        <v>10.04</v>
      </c>
      <c r="B161" s="60" t="s">
        <v>88</v>
      </c>
      <c r="C161" s="35"/>
      <c r="D161" s="35">
        <v>15</v>
      </c>
      <c r="E161" s="62" t="s">
        <v>46</v>
      </c>
      <c r="F161" s="61">
        <v>940.64</v>
      </c>
      <c r="G161" s="48"/>
      <c r="H161" s="42"/>
      <c r="I161" s="43" t="s">
        <v>33</v>
      </c>
      <c r="J161" s="44">
        <f t="shared" si="8"/>
        <v>1</v>
      </c>
      <c r="K161" s="42" t="s">
        <v>34</v>
      </c>
      <c r="L161" s="42" t="s">
        <v>4</v>
      </c>
      <c r="M161" s="45"/>
      <c r="N161" s="54"/>
      <c r="O161" s="54"/>
      <c r="P161" s="55"/>
      <c r="Q161" s="54"/>
      <c r="R161" s="54"/>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c r="AS161" s="55"/>
      <c r="AT161" s="55"/>
      <c r="AU161" s="55"/>
      <c r="AV161" s="55"/>
      <c r="AW161" s="55"/>
      <c r="AX161" s="55"/>
      <c r="AY161" s="55"/>
      <c r="AZ161" s="55"/>
      <c r="BA161" s="57">
        <f t="shared" si="9"/>
        <v>14109.6</v>
      </c>
      <c r="BB161" s="56">
        <f t="shared" si="10"/>
        <v>14109.6</v>
      </c>
      <c r="BC161" s="58" t="str">
        <f t="shared" si="11"/>
        <v>INR  Fourteen Thousand One Hundred &amp; Nine  and Paise Sixty Only</v>
      </c>
      <c r="IA161" s="21">
        <v>10.04</v>
      </c>
      <c r="IB161" s="21" t="s">
        <v>88</v>
      </c>
      <c r="ID161" s="21">
        <v>15</v>
      </c>
      <c r="IE161" s="22" t="s">
        <v>46</v>
      </c>
      <c r="IF161" s="22"/>
      <c r="IG161" s="22"/>
      <c r="IH161" s="22"/>
      <c r="II161" s="22"/>
    </row>
    <row r="162" spans="1:243" s="21" customFormat="1" ht="94.5">
      <c r="A162" s="34">
        <v>10.05</v>
      </c>
      <c r="B162" s="60" t="s">
        <v>89</v>
      </c>
      <c r="C162" s="35"/>
      <c r="D162" s="35">
        <v>2.5</v>
      </c>
      <c r="E162" s="62" t="s">
        <v>46</v>
      </c>
      <c r="F162" s="61">
        <v>2222.45</v>
      </c>
      <c r="G162" s="48"/>
      <c r="H162" s="42"/>
      <c r="I162" s="43" t="s">
        <v>33</v>
      </c>
      <c r="J162" s="44">
        <f t="shared" si="8"/>
        <v>1</v>
      </c>
      <c r="K162" s="42" t="s">
        <v>34</v>
      </c>
      <c r="L162" s="42" t="s">
        <v>4</v>
      </c>
      <c r="M162" s="45"/>
      <c r="N162" s="54"/>
      <c r="O162" s="54"/>
      <c r="P162" s="55"/>
      <c r="Q162" s="54"/>
      <c r="R162" s="54"/>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c r="AS162" s="55"/>
      <c r="AT162" s="55"/>
      <c r="AU162" s="55"/>
      <c r="AV162" s="55"/>
      <c r="AW162" s="55"/>
      <c r="AX162" s="55"/>
      <c r="AY162" s="55"/>
      <c r="AZ162" s="55"/>
      <c r="BA162" s="57">
        <f t="shared" si="9"/>
        <v>5556.13</v>
      </c>
      <c r="BB162" s="56">
        <f t="shared" si="10"/>
        <v>5556.13</v>
      </c>
      <c r="BC162" s="58" t="str">
        <f t="shared" si="11"/>
        <v>INR  Five Thousand Five Hundred &amp; Fifty Six  and Paise Thirteen Only</v>
      </c>
      <c r="IA162" s="21">
        <v>10.05</v>
      </c>
      <c r="IB162" s="21" t="s">
        <v>89</v>
      </c>
      <c r="ID162" s="21">
        <v>2.5</v>
      </c>
      <c r="IE162" s="22" t="s">
        <v>46</v>
      </c>
      <c r="IF162" s="22"/>
      <c r="IG162" s="22"/>
      <c r="IH162" s="22"/>
      <c r="II162" s="22"/>
    </row>
    <row r="163" spans="1:243" s="21" customFormat="1" ht="94.5">
      <c r="A163" s="34">
        <v>10.06</v>
      </c>
      <c r="B163" s="60" t="s">
        <v>219</v>
      </c>
      <c r="C163" s="35"/>
      <c r="D163" s="35">
        <v>5</v>
      </c>
      <c r="E163" s="62" t="s">
        <v>43</v>
      </c>
      <c r="F163" s="61">
        <v>756.99</v>
      </c>
      <c r="G163" s="48"/>
      <c r="H163" s="42"/>
      <c r="I163" s="43" t="s">
        <v>33</v>
      </c>
      <c r="J163" s="44">
        <f t="shared" si="8"/>
        <v>1</v>
      </c>
      <c r="K163" s="42" t="s">
        <v>34</v>
      </c>
      <c r="L163" s="42" t="s">
        <v>4</v>
      </c>
      <c r="M163" s="45"/>
      <c r="N163" s="54"/>
      <c r="O163" s="54"/>
      <c r="P163" s="55"/>
      <c r="Q163" s="54"/>
      <c r="R163" s="54"/>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c r="AS163" s="55"/>
      <c r="AT163" s="55"/>
      <c r="AU163" s="55"/>
      <c r="AV163" s="55"/>
      <c r="AW163" s="55"/>
      <c r="AX163" s="55"/>
      <c r="AY163" s="55"/>
      <c r="AZ163" s="55"/>
      <c r="BA163" s="57">
        <f t="shared" si="9"/>
        <v>3784.95</v>
      </c>
      <c r="BB163" s="56">
        <f t="shared" si="10"/>
        <v>3784.95</v>
      </c>
      <c r="BC163" s="58" t="str">
        <f t="shared" si="11"/>
        <v>INR  Three Thousand Seven Hundred &amp; Eighty Four  and Paise Ninety Five Only</v>
      </c>
      <c r="IA163" s="21">
        <v>10.06</v>
      </c>
      <c r="IB163" s="21" t="s">
        <v>219</v>
      </c>
      <c r="ID163" s="21">
        <v>5</v>
      </c>
      <c r="IE163" s="22" t="s">
        <v>43</v>
      </c>
      <c r="IF163" s="22"/>
      <c r="IG163" s="22"/>
      <c r="IH163" s="22"/>
      <c r="II163" s="22"/>
    </row>
    <row r="164" spans="1:243" s="21" customFormat="1" ht="94.5">
      <c r="A164" s="34">
        <v>10.07</v>
      </c>
      <c r="B164" s="60" t="s">
        <v>220</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10.07</v>
      </c>
      <c r="IB164" s="21" t="s">
        <v>220</v>
      </c>
      <c r="IE164" s="22"/>
      <c r="IF164" s="22"/>
      <c r="IG164" s="22"/>
      <c r="IH164" s="22"/>
      <c r="II164" s="22"/>
    </row>
    <row r="165" spans="1:243" s="21" customFormat="1" ht="30" customHeight="1">
      <c r="A165" s="34">
        <v>10.08</v>
      </c>
      <c r="B165" s="60" t="s">
        <v>53</v>
      </c>
      <c r="C165" s="35"/>
      <c r="D165" s="35">
        <v>16.5</v>
      </c>
      <c r="E165" s="62" t="s">
        <v>46</v>
      </c>
      <c r="F165" s="61">
        <v>1288.82</v>
      </c>
      <c r="G165" s="48"/>
      <c r="H165" s="42"/>
      <c r="I165" s="43" t="s">
        <v>33</v>
      </c>
      <c r="J165" s="44">
        <f t="shared" si="8"/>
        <v>1</v>
      </c>
      <c r="K165" s="42" t="s">
        <v>34</v>
      </c>
      <c r="L165" s="42" t="s">
        <v>4</v>
      </c>
      <c r="M165" s="45"/>
      <c r="N165" s="54"/>
      <c r="O165" s="54"/>
      <c r="P165" s="55"/>
      <c r="Q165" s="54"/>
      <c r="R165" s="54"/>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c r="AS165" s="55"/>
      <c r="AT165" s="55"/>
      <c r="AU165" s="55"/>
      <c r="AV165" s="55"/>
      <c r="AW165" s="55"/>
      <c r="AX165" s="55"/>
      <c r="AY165" s="55"/>
      <c r="AZ165" s="55"/>
      <c r="BA165" s="57">
        <f t="shared" si="9"/>
        <v>21265.53</v>
      </c>
      <c r="BB165" s="56">
        <f t="shared" si="10"/>
        <v>21265.53</v>
      </c>
      <c r="BC165" s="58" t="str">
        <f t="shared" si="11"/>
        <v>INR  Twenty One Thousand Two Hundred &amp; Sixty Five  and Paise Fifty Three Only</v>
      </c>
      <c r="IA165" s="21">
        <v>10.08</v>
      </c>
      <c r="IB165" s="21" t="s">
        <v>53</v>
      </c>
      <c r="ID165" s="21">
        <v>16.5</v>
      </c>
      <c r="IE165" s="22" t="s">
        <v>46</v>
      </c>
      <c r="IF165" s="22"/>
      <c r="IG165" s="22"/>
      <c r="IH165" s="22"/>
      <c r="II165" s="22"/>
    </row>
    <row r="166" spans="1:243" s="21" customFormat="1" ht="49.5" customHeight="1">
      <c r="A166" s="34">
        <v>10.09</v>
      </c>
      <c r="B166" s="60" t="s">
        <v>221</v>
      </c>
      <c r="C166" s="35"/>
      <c r="D166" s="72"/>
      <c r="E166" s="72"/>
      <c r="F166" s="72"/>
      <c r="G166" s="72"/>
      <c r="H166" s="72"/>
      <c r="I166" s="72"/>
      <c r="J166" s="72"/>
      <c r="K166" s="72"/>
      <c r="L166" s="72"/>
      <c r="M166" s="72"/>
      <c r="N166" s="73"/>
      <c r="O166" s="73"/>
      <c r="P166" s="73"/>
      <c r="Q166" s="73"/>
      <c r="R166" s="73"/>
      <c r="S166" s="73"/>
      <c r="T166" s="73"/>
      <c r="U166" s="73"/>
      <c r="V166" s="73"/>
      <c r="W166" s="73"/>
      <c r="X166" s="73"/>
      <c r="Y166" s="73"/>
      <c r="Z166" s="73"/>
      <c r="AA166" s="73"/>
      <c r="AB166" s="73"/>
      <c r="AC166" s="73"/>
      <c r="AD166" s="73"/>
      <c r="AE166" s="73"/>
      <c r="AF166" s="73"/>
      <c r="AG166" s="73"/>
      <c r="AH166" s="73"/>
      <c r="AI166" s="73"/>
      <c r="AJ166" s="73"/>
      <c r="AK166" s="73"/>
      <c r="AL166" s="73"/>
      <c r="AM166" s="73"/>
      <c r="AN166" s="73"/>
      <c r="AO166" s="73"/>
      <c r="AP166" s="73"/>
      <c r="AQ166" s="73"/>
      <c r="AR166" s="73"/>
      <c r="AS166" s="73"/>
      <c r="AT166" s="73"/>
      <c r="AU166" s="73"/>
      <c r="AV166" s="73"/>
      <c r="AW166" s="73"/>
      <c r="AX166" s="73"/>
      <c r="AY166" s="73"/>
      <c r="AZ166" s="73"/>
      <c r="BA166" s="73"/>
      <c r="BB166" s="73"/>
      <c r="BC166" s="73"/>
      <c r="IA166" s="21">
        <v>10.09</v>
      </c>
      <c r="IB166" s="21" t="s">
        <v>221</v>
      </c>
      <c r="IE166" s="22"/>
      <c r="IF166" s="22"/>
      <c r="IG166" s="22"/>
      <c r="IH166" s="22"/>
      <c r="II166" s="22"/>
    </row>
    <row r="167" spans="1:243" s="21" customFormat="1" ht="30" customHeight="1">
      <c r="A167" s="59">
        <v>10.1</v>
      </c>
      <c r="B167" s="60" t="s">
        <v>222</v>
      </c>
      <c r="C167" s="35"/>
      <c r="D167" s="35">
        <v>4000</v>
      </c>
      <c r="E167" s="62" t="s">
        <v>302</v>
      </c>
      <c r="F167" s="61">
        <v>4279.61</v>
      </c>
      <c r="G167" s="48"/>
      <c r="H167" s="42"/>
      <c r="I167" s="43" t="s">
        <v>33</v>
      </c>
      <c r="J167" s="44">
        <f t="shared" si="8"/>
        <v>1</v>
      </c>
      <c r="K167" s="42" t="s">
        <v>34</v>
      </c>
      <c r="L167" s="42" t="s">
        <v>4</v>
      </c>
      <c r="M167" s="45"/>
      <c r="N167" s="54"/>
      <c r="O167" s="54"/>
      <c r="P167" s="55"/>
      <c r="Q167" s="54"/>
      <c r="R167" s="54"/>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c r="AS167" s="55"/>
      <c r="AT167" s="55"/>
      <c r="AU167" s="55"/>
      <c r="AV167" s="55"/>
      <c r="AW167" s="55"/>
      <c r="AX167" s="55"/>
      <c r="AY167" s="55"/>
      <c r="AZ167" s="55"/>
      <c r="BA167" s="57">
        <f>total_amount_ba($B$2,$D$2,D167,F167,J167,K167,M167)/1000</f>
        <v>17118.44</v>
      </c>
      <c r="BB167" s="56">
        <f t="shared" si="10"/>
        <v>17118.44</v>
      </c>
      <c r="BC167" s="58" t="str">
        <f t="shared" si="11"/>
        <v>INR  Seventeen Thousand One Hundred &amp; Eighteen  and Paise Forty Four Only</v>
      </c>
      <c r="IA167" s="21">
        <v>10.1</v>
      </c>
      <c r="IB167" s="21" t="s">
        <v>222</v>
      </c>
      <c r="ID167" s="21">
        <v>4000</v>
      </c>
      <c r="IE167" s="22" t="s">
        <v>302</v>
      </c>
      <c r="IF167" s="22"/>
      <c r="IG167" s="22"/>
      <c r="IH167" s="22"/>
      <c r="II167" s="22"/>
    </row>
    <row r="168" spans="1:243" s="21" customFormat="1" ht="78.75">
      <c r="A168" s="34">
        <v>10.11</v>
      </c>
      <c r="B168" s="60" t="s">
        <v>223</v>
      </c>
      <c r="C168" s="35"/>
      <c r="D168" s="72"/>
      <c r="E168" s="72"/>
      <c r="F168" s="72"/>
      <c r="G168" s="72"/>
      <c r="H168" s="72"/>
      <c r="I168" s="72"/>
      <c r="J168" s="72"/>
      <c r="K168" s="72"/>
      <c r="L168" s="72"/>
      <c r="M168" s="72"/>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IA168" s="21">
        <v>10.11</v>
      </c>
      <c r="IB168" s="21" t="s">
        <v>223</v>
      </c>
      <c r="IE168" s="22"/>
      <c r="IF168" s="22"/>
      <c r="IG168" s="22"/>
      <c r="IH168" s="22"/>
      <c r="II168" s="22"/>
    </row>
    <row r="169" spans="1:243" s="21" customFormat="1" ht="30" customHeight="1">
      <c r="A169" s="34">
        <v>10.12</v>
      </c>
      <c r="B169" s="60" t="s">
        <v>90</v>
      </c>
      <c r="C169" s="35"/>
      <c r="D169" s="35">
        <v>3</v>
      </c>
      <c r="E169" s="62" t="s">
        <v>48</v>
      </c>
      <c r="F169" s="61">
        <v>240.68</v>
      </c>
      <c r="G169" s="48"/>
      <c r="H169" s="42"/>
      <c r="I169" s="43" t="s">
        <v>33</v>
      </c>
      <c r="J169" s="44">
        <f t="shared" si="8"/>
        <v>1</v>
      </c>
      <c r="K169" s="42" t="s">
        <v>34</v>
      </c>
      <c r="L169" s="42" t="s">
        <v>4</v>
      </c>
      <c r="M169" s="45"/>
      <c r="N169" s="54"/>
      <c r="O169" s="54"/>
      <c r="P169" s="55"/>
      <c r="Q169" s="54"/>
      <c r="R169" s="54"/>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c r="AS169" s="55"/>
      <c r="AT169" s="55"/>
      <c r="AU169" s="55"/>
      <c r="AV169" s="55"/>
      <c r="AW169" s="55"/>
      <c r="AX169" s="55"/>
      <c r="AY169" s="55"/>
      <c r="AZ169" s="55"/>
      <c r="BA169" s="57">
        <f t="shared" si="9"/>
        <v>722.04</v>
      </c>
      <c r="BB169" s="56">
        <f t="shared" si="10"/>
        <v>722.04</v>
      </c>
      <c r="BC169" s="58" t="str">
        <f t="shared" si="11"/>
        <v>INR  Seven Hundred &amp; Twenty Two  and Paise Four Only</v>
      </c>
      <c r="IA169" s="21">
        <v>10.12</v>
      </c>
      <c r="IB169" s="21" t="s">
        <v>90</v>
      </c>
      <c r="ID169" s="21">
        <v>3</v>
      </c>
      <c r="IE169" s="22" t="s">
        <v>48</v>
      </c>
      <c r="IF169" s="22"/>
      <c r="IG169" s="22"/>
      <c r="IH169" s="22"/>
      <c r="II169" s="22"/>
    </row>
    <row r="170" spans="1:243" s="21" customFormat="1" ht="63">
      <c r="A170" s="34">
        <v>10.13</v>
      </c>
      <c r="B170" s="60" t="s">
        <v>224</v>
      </c>
      <c r="C170" s="35"/>
      <c r="D170" s="72"/>
      <c r="E170" s="72"/>
      <c r="F170" s="72"/>
      <c r="G170" s="72"/>
      <c r="H170" s="72"/>
      <c r="I170" s="72"/>
      <c r="J170" s="72"/>
      <c r="K170" s="72"/>
      <c r="L170" s="72"/>
      <c r="M170" s="72"/>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21">
        <v>10.13</v>
      </c>
      <c r="IB170" s="21" t="s">
        <v>224</v>
      </c>
      <c r="IE170" s="22"/>
      <c r="IF170" s="22"/>
      <c r="IG170" s="22"/>
      <c r="IH170" s="22"/>
      <c r="II170" s="22"/>
    </row>
    <row r="171" spans="1:243" s="21" customFormat="1" ht="30" customHeight="1">
      <c r="A171" s="34">
        <v>10.14</v>
      </c>
      <c r="B171" s="60" t="s">
        <v>90</v>
      </c>
      <c r="C171" s="35"/>
      <c r="D171" s="35">
        <v>6</v>
      </c>
      <c r="E171" s="62" t="s">
        <v>48</v>
      </c>
      <c r="F171" s="61">
        <v>93.42</v>
      </c>
      <c r="G171" s="48"/>
      <c r="H171" s="42"/>
      <c r="I171" s="43" t="s">
        <v>33</v>
      </c>
      <c r="J171" s="44">
        <f t="shared" si="8"/>
        <v>1</v>
      </c>
      <c r="K171" s="42" t="s">
        <v>34</v>
      </c>
      <c r="L171" s="42" t="s">
        <v>4</v>
      </c>
      <c r="M171" s="45"/>
      <c r="N171" s="54"/>
      <c r="O171" s="54"/>
      <c r="P171" s="55"/>
      <c r="Q171" s="54"/>
      <c r="R171" s="54"/>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c r="AS171" s="55"/>
      <c r="AT171" s="55"/>
      <c r="AU171" s="55"/>
      <c r="AV171" s="55"/>
      <c r="AW171" s="55"/>
      <c r="AX171" s="55"/>
      <c r="AY171" s="55"/>
      <c r="AZ171" s="55"/>
      <c r="BA171" s="57">
        <f t="shared" si="9"/>
        <v>560.52</v>
      </c>
      <c r="BB171" s="56">
        <f t="shared" si="10"/>
        <v>560.52</v>
      </c>
      <c r="BC171" s="58" t="str">
        <f t="shared" si="11"/>
        <v>INR  Five Hundred &amp; Sixty  and Paise Fifty Two Only</v>
      </c>
      <c r="IA171" s="21">
        <v>10.14</v>
      </c>
      <c r="IB171" s="21" t="s">
        <v>90</v>
      </c>
      <c r="ID171" s="21">
        <v>6</v>
      </c>
      <c r="IE171" s="22" t="s">
        <v>48</v>
      </c>
      <c r="IF171" s="22"/>
      <c r="IG171" s="22"/>
      <c r="IH171" s="22"/>
      <c r="II171" s="22"/>
    </row>
    <row r="172" spans="1:243" s="21" customFormat="1" ht="78.75">
      <c r="A172" s="34">
        <v>10.15</v>
      </c>
      <c r="B172" s="60" t="s">
        <v>91</v>
      </c>
      <c r="C172" s="35"/>
      <c r="D172" s="35">
        <v>150</v>
      </c>
      <c r="E172" s="62" t="s">
        <v>43</v>
      </c>
      <c r="F172" s="61">
        <v>34.2</v>
      </c>
      <c r="G172" s="48"/>
      <c r="H172" s="42"/>
      <c r="I172" s="43" t="s">
        <v>33</v>
      </c>
      <c r="J172" s="44">
        <f t="shared" si="8"/>
        <v>1</v>
      </c>
      <c r="K172" s="42" t="s">
        <v>34</v>
      </c>
      <c r="L172" s="42" t="s">
        <v>4</v>
      </c>
      <c r="M172" s="45"/>
      <c r="N172" s="54"/>
      <c r="O172" s="54"/>
      <c r="P172" s="55"/>
      <c r="Q172" s="54"/>
      <c r="R172" s="54"/>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c r="AS172" s="55"/>
      <c r="AT172" s="55"/>
      <c r="AU172" s="55"/>
      <c r="AV172" s="55"/>
      <c r="AW172" s="55"/>
      <c r="AX172" s="55"/>
      <c r="AY172" s="55"/>
      <c r="AZ172" s="55"/>
      <c r="BA172" s="57">
        <f t="shared" si="9"/>
        <v>5130</v>
      </c>
      <c r="BB172" s="56">
        <f t="shared" si="10"/>
        <v>5130</v>
      </c>
      <c r="BC172" s="58" t="str">
        <f t="shared" si="11"/>
        <v>INR  Five Thousand One Hundred &amp; Thirty  Only</v>
      </c>
      <c r="IA172" s="21">
        <v>10.15</v>
      </c>
      <c r="IB172" s="21" t="s">
        <v>91</v>
      </c>
      <c r="ID172" s="21">
        <v>150</v>
      </c>
      <c r="IE172" s="22" t="s">
        <v>43</v>
      </c>
      <c r="IF172" s="22"/>
      <c r="IG172" s="22"/>
      <c r="IH172" s="22"/>
      <c r="II172" s="22"/>
    </row>
    <row r="173" spans="1:243" s="21" customFormat="1" ht="141.75">
      <c r="A173" s="34">
        <v>10.16</v>
      </c>
      <c r="B173" s="60" t="s">
        <v>54</v>
      </c>
      <c r="C173" s="35"/>
      <c r="D173" s="35">
        <v>30</v>
      </c>
      <c r="E173" s="62" t="s">
        <v>46</v>
      </c>
      <c r="F173" s="61">
        <v>121.74</v>
      </c>
      <c r="G173" s="48"/>
      <c r="H173" s="42"/>
      <c r="I173" s="43" t="s">
        <v>33</v>
      </c>
      <c r="J173" s="44">
        <f t="shared" si="8"/>
        <v>1</v>
      </c>
      <c r="K173" s="42" t="s">
        <v>34</v>
      </c>
      <c r="L173" s="42" t="s">
        <v>4</v>
      </c>
      <c r="M173" s="45"/>
      <c r="N173" s="54"/>
      <c r="O173" s="54"/>
      <c r="P173" s="55"/>
      <c r="Q173" s="54"/>
      <c r="R173" s="54"/>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c r="AS173" s="55"/>
      <c r="AT173" s="55"/>
      <c r="AU173" s="55"/>
      <c r="AV173" s="55"/>
      <c r="AW173" s="55"/>
      <c r="AX173" s="55"/>
      <c r="AY173" s="55"/>
      <c r="AZ173" s="55"/>
      <c r="BA173" s="57">
        <f t="shared" si="9"/>
        <v>3652.2</v>
      </c>
      <c r="BB173" s="56">
        <f t="shared" si="10"/>
        <v>3652.2</v>
      </c>
      <c r="BC173" s="58" t="str">
        <f t="shared" si="11"/>
        <v>INR  Three Thousand Six Hundred &amp; Fifty Two  and Paise Twenty Only</v>
      </c>
      <c r="IA173" s="21">
        <v>10.16</v>
      </c>
      <c r="IB173" s="21" t="s">
        <v>54</v>
      </c>
      <c r="ID173" s="21">
        <v>30</v>
      </c>
      <c r="IE173" s="22" t="s">
        <v>46</v>
      </c>
      <c r="IF173" s="22"/>
      <c r="IG173" s="22"/>
      <c r="IH173" s="22"/>
      <c r="II173" s="22"/>
    </row>
    <row r="174" spans="1:243" s="21" customFormat="1" ht="30" customHeight="1">
      <c r="A174" s="34">
        <v>11</v>
      </c>
      <c r="B174" s="60" t="s">
        <v>225</v>
      </c>
      <c r="C174" s="35"/>
      <c r="D174" s="72"/>
      <c r="E174" s="72"/>
      <c r="F174" s="72"/>
      <c r="G174" s="72"/>
      <c r="H174" s="72"/>
      <c r="I174" s="72"/>
      <c r="J174" s="72"/>
      <c r="K174" s="72"/>
      <c r="L174" s="72"/>
      <c r="M174" s="72"/>
      <c r="N174" s="73"/>
      <c r="O174" s="73"/>
      <c r="P174" s="73"/>
      <c r="Q174" s="73"/>
      <c r="R174" s="73"/>
      <c r="S174" s="73"/>
      <c r="T174" s="73"/>
      <c r="U174" s="73"/>
      <c r="V174" s="73"/>
      <c r="W174" s="73"/>
      <c r="X174" s="73"/>
      <c r="Y174" s="73"/>
      <c r="Z174" s="73"/>
      <c r="AA174" s="73"/>
      <c r="AB174" s="73"/>
      <c r="AC174" s="73"/>
      <c r="AD174" s="73"/>
      <c r="AE174" s="73"/>
      <c r="AF174" s="73"/>
      <c r="AG174" s="73"/>
      <c r="AH174" s="73"/>
      <c r="AI174" s="73"/>
      <c r="AJ174" s="73"/>
      <c r="AK174" s="73"/>
      <c r="AL174" s="73"/>
      <c r="AM174" s="73"/>
      <c r="AN174" s="73"/>
      <c r="AO174" s="73"/>
      <c r="AP174" s="73"/>
      <c r="AQ174" s="73"/>
      <c r="AR174" s="73"/>
      <c r="AS174" s="73"/>
      <c r="AT174" s="73"/>
      <c r="AU174" s="73"/>
      <c r="AV174" s="73"/>
      <c r="AW174" s="73"/>
      <c r="AX174" s="73"/>
      <c r="AY174" s="73"/>
      <c r="AZ174" s="73"/>
      <c r="BA174" s="73"/>
      <c r="BB174" s="73"/>
      <c r="BC174" s="73"/>
      <c r="IA174" s="21">
        <v>11</v>
      </c>
      <c r="IB174" s="21" t="s">
        <v>225</v>
      </c>
      <c r="IE174" s="22"/>
      <c r="IF174" s="22"/>
      <c r="IG174" s="22"/>
      <c r="IH174" s="22"/>
      <c r="II174" s="22"/>
    </row>
    <row r="175" spans="1:243" s="21" customFormat="1" ht="206.25" customHeight="1">
      <c r="A175" s="34">
        <v>11.01</v>
      </c>
      <c r="B175" s="60" t="s">
        <v>226</v>
      </c>
      <c r="C175" s="35"/>
      <c r="D175" s="72"/>
      <c r="E175" s="72"/>
      <c r="F175" s="72"/>
      <c r="G175" s="72"/>
      <c r="H175" s="72"/>
      <c r="I175" s="72"/>
      <c r="J175" s="72"/>
      <c r="K175" s="72"/>
      <c r="L175" s="72"/>
      <c r="M175" s="72"/>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IA175" s="21">
        <v>11.01</v>
      </c>
      <c r="IB175" s="21" t="s">
        <v>226</v>
      </c>
      <c r="IE175" s="22"/>
      <c r="IF175" s="22"/>
      <c r="IG175" s="22"/>
      <c r="IH175" s="22"/>
      <c r="II175" s="22"/>
    </row>
    <row r="176" spans="1:243" s="21" customFormat="1" ht="30" customHeight="1">
      <c r="A176" s="34">
        <v>11.02</v>
      </c>
      <c r="B176" s="60" t="s">
        <v>227</v>
      </c>
      <c r="C176" s="35"/>
      <c r="D176" s="35">
        <v>350</v>
      </c>
      <c r="E176" s="62" t="s">
        <v>44</v>
      </c>
      <c r="F176" s="61">
        <v>16.7</v>
      </c>
      <c r="G176" s="48"/>
      <c r="H176" s="42"/>
      <c r="I176" s="43" t="s">
        <v>33</v>
      </c>
      <c r="J176" s="44">
        <f t="shared" si="8"/>
        <v>1</v>
      </c>
      <c r="K176" s="42" t="s">
        <v>34</v>
      </c>
      <c r="L176" s="42" t="s">
        <v>4</v>
      </c>
      <c r="M176" s="45"/>
      <c r="N176" s="54"/>
      <c r="O176" s="54"/>
      <c r="P176" s="55"/>
      <c r="Q176" s="54"/>
      <c r="R176" s="54"/>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c r="AS176" s="55"/>
      <c r="AT176" s="55"/>
      <c r="AU176" s="55"/>
      <c r="AV176" s="55"/>
      <c r="AW176" s="55"/>
      <c r="AX176" s="55"/>
      <c r="AY176" s="55"/>
      <c r="AZ176" s="55"/>
      <c r="BA176" s="57">
        <f t="shared" si="9"/>
        <v>5845</v>
      </c>
      <c r="BB176" s="56">
        <f t="shared" si="10"/>
        <v>5845</v>
      </c>
      <c r="BC176" s="58" t="str">
        <f t="shared" si="11"/>
        <v>INR  Five Thousand Eight Hundred &amp; Forty Five  Only</v>
      </c>
      <c r="IA176" s="21">
        <v>11.02</v>
      </c>
      <c r="IB176" s="21" t="s">
        <v>227</v>
      </c>
      <c r="ID176" s="21">
        <v>350</v>
      </c>
      <c r="IE176" s="22" t="s">
        <v>44</v>
      </c>
      <c r="IF176" s="22"/>
      <c r="IG176" s="22"/>
      <c r="IH176" s="22"/>
      <c r="II176" s="22"/>
    </row>
    <row r="177" spans="1:243" s="21" customFormat="1" ht="94.5">
      <c r="A177" s="34">
        <v>11.03</v>
      </c>
      <c r="B177" s="60" t="s">
        <v>228</v>
      </c>
      <c r="C177" s="35"/>
      <c r="D177" s="35">
        <v>125</v>
      </c>
      <c r="E177" s="62" t="s">
        <v>108</v>
      </c>
      <c r="F177" s="61">
        <v>81.02</v>
      </c>
      <c r="G177" s="48"/>
      <c r="H177" s="42"/>
      <c r="I177" s="43" t="s">
        <v>33</v>
      </c>
      <c r="J177" s="44">
        <f t="shared" si="8"/>
        <v>1</v>
      </c>
      <c r="K177" s="42" t="s">
        <v>34</v>
      </c>
      <c r="L177" s="42" t="s">
        <v>4</v>
      </c>
      <c r="M177" s="45"/>
      <c r="N177" s="54"/>
      <c r="O177" s="54"/>
      <c r="P177" s="55"/>
      <c r="Q177" s="54"/>
      <c r="R177" s="54"/>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c r="AS177" s="55"/>
      <c r="AT177" s="55"/>
      <c r="AU177" s="55"/>
      <c r="AV177" s="55"/>
      <c r="AW177" s="55"/>
      <c r="AX177" s="55"/>
      <c r="AY177" s="55"/>
      <c r="AZ177" s="55"/>
      <c r="BA177" s="57">
        <f t="shared" si="9"/>
        <v>10127.5</v>
      </c>
      <c r="BB177" s="56">
        <f t="shared" si="10"/>
        <v>10127.5</v>
      </c>
      <c r="BC177" s="58" t="str">
        <f t="shared" si="11"/>
        <v>INR  Ten Thousand One Hundred &amp; Twenty Seven  and Paise Fifty Only</v>
      </c>
      <c r="IA177" s="21">
        <v>11.03</v>
      </c>
      <c r="IB177" s="21" t="s">
        <v>228</v>
      </c>
      <c r="ID177" s="21">
        <v>125</v>
      </c>
      <c r="IE177" s="22" t="s">
        <v>108</v>
      </c>
      <c r="IF177" s="22"/>
      <c r="IG177" s="22"/>
      <c r="IH177" s="22"/>
      <c r="II177" s="22"/>
    </row>
    <row r="178" spans="1:243" s="21" customFormat="1" ht="30" customHeight="1">
      <c r="A178" s="34">
        <v>12</v>
      </c>
      <c r="B178" s="60" t="s">
        <v>229</v>
      </c>
      <c r="C178" s="35"/>
      <c r="D178" s="72"/>
      <c r="E178" s="72"/>
      <c r="F178" s="72"/>
      <c r="G178" s="72"/>
      <c r="H178" s="72"/>
      <c r="I178" s="72"/>
      <c r="J178" s="72"/>
      <c r="K178" s="72"/>
      <c r="L178" s="72"/>
      <c r="M178" s="72"/>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IA178" s="21">
        <v>12</v>
      </c>
      <c r="IB178" s="21" t="s">
        <v>229</v>
      </c>
      <c r="IE178" s="22"/>
      <c r="IF178" s="22"/>
      <c r="IG178" s="22"/>
      <c r="IH178" s="22"/>
      <c r="II178" s="22"/>
    </row>
    <row r="179" spans="1:243" s="21" customFormat="1" ht="127.5" customHeight="1">
      <c r="A179" s="34">
        <v>12.01</v>
      </c>
      <c r="B179" s="60" t="s">
        <v>230</v>
      </c>
      <c r="C179" s="35"/>
      <c r="D179" s="72"/>
      <c r="E179" s="72"/>
      <c r="F179" s="72"/>
      <c r="G179" s="72"/>
      <c r="H179" s="72"/>
      <c r="I179" s="72"/>
      <c r="J179" s="72"/>
      <c r="K179" s="72"/>
      <c r="L179" s="72"/>
      <c r="M179" s="72"/>
      <c r="N179" s="73"/>
      <c r="O179" s="73"/>
      <c r="P179" s="73"/>
      <c r="Q179" s="73"/>
      <c r="R179" s="73"/>
      <c r="S179" s="73"/>
      <c r="T179" s="73"/>
      <c r="U179" s="73"/>
      <c r="V179" s="73"/>
      <c r="W179" s="73"/>
      <c r="X179" s="73"/>
      <c r="Y179" s="73"/>
      <c r="Z179" s="73"/>
      <c r="AA179" s="73"/>
      <c r="AB179" s="73"/>
      <c r="AC179" s="73"/>
      <c r="AD179" s="73"/>
      <c r="AE179" s="73"/>
      <c r="AF179" s="73"/>
      <c r="AG179" s="73"/>
      <c r="AH179" s="73"/>
      <c r="AI179" s="73"/>
      <c r="AJ179" s="73"/>
      <c r="AK179" s="73"/>
      <c r="AL179" s="73"/>
      <c r="AM179" s="73"/>
      <c r="AN179" s="73"/>
      <c r="AO179" s="73"/>
      <c r="AP179" s="73"/>
      <c r="AQ179" s="73"/>
      <c r="AR179" s="73"/>
      <c r="AS179" s="73"/>
      <c r="AT179" s="73"/>
      <c r="AU179" s="73"/>
      <c r="AV179" s="73"/>
      <c r="AW179" s="73"/>
      <c r="AX179" s="73"/>
      <c r="AY179" s="73"/>
      <c r="AZ179" s="73"/>
      <c r="BA179" s="73"/>
      <c r="BB179" s="73"/>
      <c r="BC179" s="73"/>
      <c r="IA179" s="21">
        <v>12.01</v>
      </c>
      <c r="IB179" s="21" t="s">
        <v>230</v>
      </c>
      <c r="IE179" s="22"/>
      <c r="IF179" s="22"/>
      <c r="IG179" s="22"/>
      <c r="IH179" s="22"/>
      <c r="II179" s="22"/>
    </row>
    <row r="180" spans="1:243" s="21" customFormat="1" ht="47.25">
      <c r="A180" s="34">
        <v>12.02</v>
      </c>
      <c r="B180" s="60" t="s">
        <v>92</v>
      </c>
      <c r="C180" s="35"/>
      <c r="D180" s="35">
        <v>1</v>
      </c>
      <c r="E180" s="62" t="s">
        <v>48</v>
      </c>
      <c r="F180" s="61">
        <v>4753.62</v>
      </c>
      <c r="G180" s="48"/>
      <c r="H180" s="42"/>
      <c r="I180" s="43" t="s">
        <v>33</v>
      </c>
      <c r="J180" s="44">
        <f t="shared" si="8"/>
        <v>1</v>
      </c>
      <c r="K180" s="42" t="s">
        <v>34</v>
      </c>
      <c r="L180" s="42" t="s">
        <v>4</v>
      </c>
      <c r="M180" s="45"/>
      <c r="N180" s="54"/>
      <c r="O180" s="54"/>
      <c r="P180" s="55"/>
      <c r="Q180" s="54"/>
      <c r="R180" s="54"/>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c r="AS180" s="55"/>
      <c r="AT180" s="55"/>
      <c r="AU180" s="55"/>
      <c r="AV180" s="55"/>
      <c r="AW180" s="55"/>
      <c r="AX180" s="55"/>
      <c r="AY180" s="55"/>
      <c r="AZ180" s="55"/>
      <c r="BA180" s="57">
        <f t="shared" si="9"/>
        <v>4753.62</v>
      </c>
      <c r="BB180" s="56">
        <f t="shared" si="10"/>
        <v>4753.62</v>
      </c>
      <c r="BC180" s="58" t="str">
        <f t="shared" si="11"/>
        <v>INR  Four Thousand Seven Hundred &amp; Fifty Three  and Paise Sixty Two Only</v>
      </c>
      <c r="IA180" s="21">
        <v>12.02</v>
      </c>
      <c r="IB180" s="21" t="s">
        <v>92</v>
      </c>
      <c r="ID180" s="21">
        <v>1</v>
      </c>
      <c r="IE180" s="22" t="s">
        <v>48</v>
      </c>
      <c r="IF180" s="22"/>
      <c r="IG180" s="22"/>
      <c r="IH180" s="22"/>
      <c r="II180" s="22"/>
    </row>
    <row r="181" spans="1:243" s="21" customFormat="1" ht="128.25" customHeight="1">
      <c r="A181" s="34">
        <v>12.03</v>
      </c>
      <c r="B181" s="60" t="s">
        <v>231</v>
      </c>
      <c r="C181" s="35"/>
      <c r="D181" s="72"/>
      <c r="E181" s="72"/>
      <c r="F181" s="72"/>
      <c r="G181" s="72"/>
      <c r="H181" s="72"/>
      <c r="I181" s="72"/>
      <c r="J181" s="72"/>
      <c r="K181" s="72"/>
      <c r="L181" s="72"/>
      <c r="M181" s="72"/>
      <c r="N181" s="73"/>
      <c r="O181" s="73"/>
      <c r="P181" s="73"/>
      <c r="Q181" s="73"/>
      <c r="R181" s="73"/>
      <c r="S181" s="73"/>
      <c r="T181" s="73"/>
      <c r="U181" s="73"/>
      <c r="V181" s="73"/>
      <c r="W181" s="73"/>
      <c r="X181" s="73"/>
      <c r="Y181" s="73"/>
      <c r="Z181" s="73"/>
      <c r="AA181" s="73"/>
      <c r="AB181" s="73"/>
      <c r="AC181" s="73"/>
      <c r="AD181" s="73"/>
      <c r="AE181" s="73"/>
      <c r="AF181" s="73"/>
      <c r="AG181" s="73"/>
      <c r="AH181" s="73"/>
      <c r="AI181" s="73"/>
      <c r="AJ181" s="73"/>
      <c r="AK181" s="73"/>
      <c r="AL181" s="73"/>
      <c r="AM181" s="73"/>
      <c r="AN181" s="73"/>
      <c r="AO181" s="73"/>
      <c r="AP181" s="73"/>
      <c r="AQ181" s="73"/>
      <c r="AR181" s="73"/>
      <c r="AS181" s="73"/>
      <c r="AT181" s="73"/>
      <c r="AU181" s="73"/>
      <c r="AV181" s="73"/>
      <c r="AW181" s="73"/>
      <c r="AX181" s="73"/>
      <c r="AY181" s="73"/>
      <c r="AZ181" s="73"/>
      <c r="BA181" s="73"/>
      <c r="BB181" s="73"/>
      <c r="BC181" s="73"/>
      <c r="IA181" s="21">
        <v>12.03</v>
      </c>
      <c r="IB181" s="21" t="s">
        <v>231</v>
      </c>
      <c r="IE181" s="22"/>
      <c r="IF181" s="22"/>
      <c r="IG181" s="22"/>
      <c r="IH181" s="22"/>
      <c r="II181" s="22"/>
    </row>
    <row r="182" spans="1:243" s="21" customFormat="1" ht="30" customHeight="1">
      <c r="A182" s="34">
        <v>12.04</v>
      </c>
      <c r="B182" s="60" t="s">
        <v>232</v>
      </c>
      <c r="C182" s="35"/>
      <c r="D182" s="35">
        <v>2</v>
      </c>
      <c r="E182" s="62" t="s">
        <v>48</v>
      </c>
      <c r="F182" s="61">
        <v>4507.28</v>
      </c>
      <c r="G182" s="48"/>
      <c r="H182" s="42"/>
      <c r="I182" s="43" t="s">
        <v>33</v>
      </c>
      <c r="J182" s="44">
        <f aca="true" t="shared" si="12" ref="J182:J244">IF(I182="Less(-)",-1,1)</f>
        <v>1</v>
      </c>
      <c r="K182" s="42" t="s">
        <v>34</v>
      </c>
      <c r="L182" s="42" t="s">
        <v>4</v>
      </c>
      <c r="M182" s="45"/>
      <c r="N182" s="54"/>
      <c r="O182" s="54"/>
      <c r="P182" s="55"/>
      <c r="Q182" s="54"/>
      <c r="R182" s="54"/>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c r="AS182" s="55"/>
      <c r="AT182" s="55"/>
      <c r="AU182" s="55"/>
      <c r="AV182" s="55"/>
      <c r="AW182" s="55"/>
      <c r="AX182" s="55"/>
      <c r="AY182" s="55"/>
      <c r="AZ182" s="55"/>
      <c r="BA182" s="57">
        <f aca="true" t="shared" si="13" ref="BA182:BA244">total_amount_ba($B$2,$D$2,D182,F182,J182,K182,M182)</f>
        <v>9014.56</v>
      </c>
      <c r="BB182" s="56">
        <f aca="true" t="shared" si="14" ref="BB182:BB244">BA182+SUM(N182:AZ182)</f>
        <v>9014.56</v>
      </c>
      <c r="BC182" s="58" t="str">
        <f aca="true" t="shared" si="15" ref="BC182:BC244">SpellNumber(L182,BB182)</f>
        <v>INR  Nine Thousand  &amp;Fourteen  and Paise Fifty Six Only</v>
      </c>
      <c r="IA182" s="21">
        <v>12.04</v>
      </c>
      <c r="IB182" s="21" t="s">
        <v>232</v>
      </c>
      <c r="ID182" s="21">
        <v>2</v>
      </c>
      <c r="IE182" s="22" t="s">
        <v>48</v>
      </c>
      <c r="IF182" s="22"/>
      <c r="IG182" s="22"/>
      <c r="IH182" s="22"/>
      <c r="II182" s="22"/>
    </row>
    <row r="183" spans="1:243" s="21" customFormat="1" ht="81" customHeight="1">
      <c r="A183" s="34">
        <v>12.05</v>
      </c>
      <c r="B183" s="60" t="s">
        <v>233</v>
      </c>
      <c r="C183" s="35"/>
      <c r="D183" s="72"/>
      <c r="E183" s="72"/>
      <c r="F183" s="72"/>
      <c r="G183" s="72"/>
      <c r="H183" s="72"/>
      <c r="I183" s="72"/>
      <c r="J183" s="72"/>
      <c r="K183" s="72"/>
      <c r="L183" s="72"/>
      <c r="M183" s="72"/>
      <c r="N183" s="73"/>
      <c r="O183" s="73"/>
      <c r="P183" s="73"/>
      <c r="Q183" s="73"/>
      <c r="R183" s="73"/>
      <c r="S183" s="73"/>
      <c r="T183" s="73"/>
      <c r="U183" s="73"/>
      <c r="V183" s="73"/>
      <c r="W183" s="73"/>
      <c r="X183" s="73"/>
      <c r="Y183" s="73"/>
      <c r="Z183" s="73"/>
      <c r="AA183" s="73"/>
      <c r="AB183" s="73"/>
      <c r="AC183" s="73"/>
      <c r="AD183" s="73"/>
      <c r="AE183" s="73"/>
      <c r="AF183" s="73"/>
      <c r="AG183" s="73"/>
      <c r="AH183" s="73"/>
      <c r="AI183" s="73"/>
      <c r="AJ183" s="73"/>
      <c r="AK183" s="73"/>
      <c r="AL183" s="73"/>
      <c r="AM183" s="73"/>
      <c r="AN183" s="73"/>
      <c r="AO183" s="73"/>
      <c r="AP183" s="73"/>
      <c r="AQ183" s="73"/>
      <c r="AR183" s="73"/>
      <c r="AS183" s="73"/>
      <c r="AT183" s="73"/>
      <c r="AU183" s="73"/>
      <c r="AV183" s="73"/>
      <c r="AW183" s="73"/>
      <c r="AX183" s="73"/>
      <c r="AY183" s="73"/>
      <c r="AZ183" s="73"/>
      <c r="BA183" s="73"/>
      <c r="BB183" s="73"/>
      <c r="BC183" s="73"/>
      <c r="IA183" s="21">
        <v>12.05</v>
      </c>
      <c r="IB183" s="21" t="s">
        <v>233</v>
      </c>
      <c r="IE183" s="22"/>
      <c r="IF183" s="22"/>
      <c r="IG183" s="22"/>
      <c r="IH183" s="22"/>
      <c r="II183" s="22"/>
    </row>
    <row r="184" spans="1:243" s="21" customFormat="1" ht="47.25">
      <c r="A184" s="34">
        <v>12.06</v>
      </c>
      <c r="B184" s="60" t="s">
        <v>93</v>
      </c>
      <c r="C184" s="35"/>
      <c r="D184" s="35">
        <v>2</v>
      </c>
      <c r="E184" s="62" t="s">
        <v>48</v>
      </c>
      <c r="F184" s="61">
        <v>2201.18</v>
      </c>
      <c r="G184" s="48"/>
      <c r="H184" s="42"/>
      <c r="I184" s="43" t="s">
        <v>33</v>
      </c>
      <c r="J184" s="44">
        <f t="shared" si="12"/>
        <v>1</v>
      </c>
      <c r="K184" s="42" t="s">
        <v>34</v>
      </c>
      <c r="L184" s="42" t="s">
        <v>4</v>
      </c>
      <c r="M184" s="45"/>
      <c r="N184" s="54"/>
      <c r="O184" s="54"/>
      <c r="P184" s="55"/>
      <c r="Q184" s="54"/>
      <c r="R184" s="54"/>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c r="AS184" s="55"/>
      <c r="AT184" s="55"/>
      <c r="AU184" s="55"/>
      <c r="AV184" s="55"/>
      <c r="AW184" s="55"/>
      <c r="AX184" s="55"/>
      <c r="AY184" s="55"/>
      <c r="AZ184" s="55"/>
      <c r="BA184" s="57">
        <f t="shared" si="13"/>
        <v>4402.36</v>
      </c>
      <c r="BB184" s="56">
        <f t="shared" si="14"/>
        <v>4402.36</v>
      </c>
      <c r="BC184" s="58" t="str">
        <f t="shared" si="15"/>
        <v>INR  Four Thousand Four Hundred &amp; Two  and Paise Thirty Six Only</v>
      </c>
      <c r="IA184" s="21">
        <v>12.06</v>
      </c>
      <c r="IB184" s="21" t="s">
        <v>93</v>
      </c>
      <c r="ID184" s="21">
        <v>2</v>
      </c>
      <c r="IE184" s="22" t="s">
        <v>48</v>
      </c>
      <c r="IF184" s="22"/>
      <c r="IG184" s="22"/>
      <c r="IH184" s="22"/>
      <c r="II184" s="22"/>
    </row>
    <row r="185" spans="1:243" s="21" customFormat="1" ht="110.25">
      <c r="A185" s="34">
        <v>12.07</v>
      </c>
      <c r="B185" s="60" t="s">
        <v>234</v>
      </c>
      <c r="C185" s="35"/>
      <c r="D185" s="72"/>
      <c r="E185" s="72"/>
      <c r="F185" s="72"/>
      <c r="G185" s="72"/>
      <c r="H185" s="72"/>
      <c r="I185" s="72"/>
      <c r="J185" s="72"/>
      <c r="K185" s="72"/>
      <c r="L185" s="72"/>
      <c r="M185" s="72"/>
      <c r="N185" s="73"/>
      <c r="O185" s="73"/>
      <c r="P185" s="73"/>
      <c r="Q185" s="73"/>
      <c r="R185" s="73"/>
      <c r="S185" s="73"/>
      <c r="T185" s="73"/>
      <c r="U185" s="73"/>
      <c r="V185" s="73"/>
      <c r="W185" s="73"/>
      <c r="X185" s="73"/>
      <c r="Y185" s="73"/>
      <c r="Z185" s="73"/>
      <c r="AA185" s="73"/>
      <c r="AB185" s="73"/>
      <c r="AC185" s="73"/>
      <c r="AD185" s="73"/>
      <c r="AE185" s="73"/>
      <c r="AF185" s="73"/>
      <c r="AG185" s="73"/>
      <c r="AH185" s="73"/>
      <c r="AI185" s="73"/>
      <c r="AJ185" s="73"/>
      <c r="AK185" s="73"/>
      <c r="AL185" s="73"/>
      <c r="AM185" s="73"/>
      <c r="AN185" s="73"/>
      <c r="AO185" s="73"/>
      <c r="AP185" s="73"/>
      <c r="AQ185" s="73"/>
      <c r="AR185" s="73"/>
      <c r="AS185" s="73"/>
      <c r="AT185" s="73"/>
      <c r="AU185" s="73"/>
      <c r="AV185" s="73"/>
      <c r="AW185" s="73"/>
      <c r="AX185" s="73"/>
      <c r="AY185" s="73"/>
      <c r="AZ185" s="73"/>
      <c r="BA185" s="73"/>
      <c r="BB185" s="73"/>
      <c r="BC185" s="73"/>
      <c r="IA185" s="21">
        <v>12.07</v>
      </c>
      <c r="IB185" s="21" t="s">
        <v>234</v>
      </c>
      <c r="IE185" s="22"/>
      <c r="IF185" s="22"/>
      <c r="IG185" s="22"/>
      <c r="IH185" s="22"/>
      <c r="II185" s="22"/>
    </row>
    <row r="186" spans="1:243" s="21" customFormat="1" ht="30" customHeight="1">
      <c r="A186" s="34">
        <v>12.08</v>
      </c>
      <c r="B186" s="60" t="s">
        <v>235</v>
      </c>
      <c r="C186" s="35"/>
      <c r="D186" s="72"/>
      <c r="E186" s="72"/>
      <c r="F186" s="72"/>
      <c r="G186" s="72"/>
      <c r="H186" s="72"/>
      <c r="I186" s="72"/>
      <c r="J186" s="72"/>
      <c r="K186" s="72"/>
      <c r="L186" s="72"/>
      <c r="M186" s="72"/>
      <c r="N186" s="73"/>
      <c r="O186" s="73"/>
      <c r="P186" s="73"/>
      <c r="Q186" s="73"/>
      <c r="R186" s="73"/>
      <c r="S186" s="73"/>
      <c r="T186" s="73"/>
      <c r="U186" s="73"/>
      <c r="V186" s="73"/>
      <c r="W186" s="73"/>
      <c r="X186" s="73"/>
      <c r="Y186" s="73"/>
      <c r="Z186" s="73"/>
      <c r="AA186" s="73"/>
      <c r="AB186" s="73"/>
      <c r="AC186" s="73"/>
      <c r="AD186" s="73"/>
      <c r="AE186" s="73"/>
      <c r="AF186" s="73"/>
      <c r="AG186" s="73"/>
      <c r="AH186" s="73"/>
      <c r="AI186" s="73"/>
      <c r="AJ186" s="73"/>
      <c r="AK186" s="73"/>
      <c r="AL186" s="73"/>
      <c r="AM186" s="73"/>
      <c r="AN186" s="73"/>
      <c r="AO186" s="73"/>
      <c r="AP186" s="73"/>
      <c r="AQ186" s="73"/>
      <c r="AR186" s="73"/>
      <c r="AS186" s="73"/>
      <c r="AT186" s="73"/>
      <c r="AU186" s="73"/>
      <c r="AV186" s="73"/>
      <c r="AW186" s="73"/>
      <c r="AX186" s="73"/>
      <c r="AY186" s="73"/>
      <c r="AZ186" s="73"/>
      <c r="BA186" s="73"/>
      <c r="BB186" s="73"/>
      <c r="BC186" s="73"/>
      <c r="IA186" s="21">
        <v>12.08</v>
      </c>
      <c r="IB186" s="21" t="s">
        <v>235</v>
      </c>
      <c r="IE186" s="22"/>
      <c r="IF186" s="22"/>
      <c r="IG186" s="22"/>
      <c r="IH186" s="22"/>
      <c r="II186" s="22"/>
    </row>
    <row r="187" spans="1:243" s="21" customFormat="1" ht="30" customHeight="1">
      <c r="A187" s="34">
        <v>12.09</v>
      </c>
      <c r="B187" s="60" t="s">
        <v>236</v>
      </c>
      <c r="C187" s="35"/>
      <c r="D187" s="35">
        <v>1</v>
      </c>
      <c r="E187" s="62" t="s">
        <v>48</v>
      </c>
      <c r="F187" s="61">
        <v>5130.82</v>
      </c>
      <c r="G187" s="48"/>
      <c r="H187" s="42"/>
      <c r="I187" s="43" t="s">
        <v>33</v>
      </c>
      <c r="J187" s="44">
        <f t="shared" si="12"/>
        <v>1</v>
      </c>
      <c r="K187" s="42" t="s">
        <v>34</v>
      </c>
      <c r="L187" s="42" t="s">
        <v>4</v>
      </c>
      <c r="M187" s="45"/>
      <c r="N187" s="54"/>
      <c r="O187" s="54"/>
      <c r="P187" s="55"/>
      <c r="Q187" s="54"/>
      <c r="R187" s="54"/>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c r="AS187" s="55"/>
      <c r="AT187" s="55"/>
      <c r="AU187" s="55"/>
      <c r="AV187" s="55"/>
      <c r="AW187" s="55"/>
      <c r="AX187" s="55"/>
      <c r="AY187" s="55"/>
      <c r="AZ187" s="55"/>
      <c r="BA187" s="57">
        <f t="shared" si="13"/>
        <v>5130.82</v>
      </c>
      <c r="BB187" s="56">
        <f t="shared" si="14"/>
        <v>5130.82</v>
      </c>
      <c r="BC187" s="58" t="str">
        <f t="shared" si="15"/>
        <v>INR  Five Thousand One Hundred &amp; Thirty  and Paise Eighty Two Only</v>
      </c>
      <c r="IA187" s="21">
        <v>12.09</v>
      </c>
      <c r="IB187" s="21" t="s">
        <v>236</v>
      </c>
      <c r="ID187" s="21">
        <v>1</v>
      </c>
      <c r="IE187" s="22" t="s">
        <v>48</v>
      </c>
      <c r="IF187" s="22"/>
      <c r="IG187" s="22"/>
      <c r="IH187" s="22"/>
      <c r="II187" s="22"/>
    </row>
    <row r="188" spans="1:243" s="21" customFormat="1" ht="94.5">
      <c r="A188" s="59">
        <v>12.1</v>
      </c>
      <c r="B188" s="60" t="s">
        <v>237</v>
      </c>
      <c r="C188" s="35"/>
      <c r="D188" s="35">
        <v>2</v>
      </c>
      <c r="E188" s="62" t="s">
        <v>48</v>
      </c>
      <c r="F188" s="61">
        <v>260.89</v>
      </c>
      <c r="G188" s="48"/>
      <c r="H188" s="42"/>
      <c r="I188" s="43" t="s">
        <v>33</v>
      </c>
      <c r="J188" s="44">
        <f t="shared" si="12"/>
        <v>1</v>
      </c>
      <c r="K188" s="42" t="s">
        <v>34</v>
      </c>
      <c r="L188" s="42" t="s">
        <v>4</v>
      </c>
      <c r="M188" s="45"/>
      <c r="N188" s="54"/>
      <c r="O188" s="54"/>
      <c r="P188" s="55"/>
      <c r="Q188" s="54"/>
      <c r="R188" s="54"/>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c r="AS188" s="55"/>
      <c r="AT188" s="55"/>
      <c r="AU188" s="55"/>
      <c r="AV188" s="55"/>
      <c r="AW188" s="55"/>
      <c r="AX188" s="55"/>
      <c r="AY188" s="55"/>
      <c r="AZ188" s="55"/>
      <c r="BA188" s="57">
        <f t="shared" si="13"/>
        <v>521.78</v>
      </c>
      <c r="BB188" s="56">
        <f t="shared" si="14"/>
        <v>521.78</v>
      </c>
      <c r="BC188" s="58" t="str">
        <f t="shared" si="15"/>
        <v>INR  Five Hundred &amp; Twenty One  and Paise Seventy Eight Only</v>
      </c>
      <c r="IA188" s="21">
        <v>12.1</v>
      </c>
      <c r="IB188" s="21" t="s">
        <v>237</v>
      </c>
      <c r="ID188" s="21">
        <v>2</v>
      </c>
      <c r="IE188" s="22" t="s">
        <v>48</v>
      </c>
      <c r="IF188" s="22"/>
      <c r="IG188" s="22"/>
      <c r="IH188" s="22"/>
      <c r="II188" s="22"/>
    </row>
    <row r="189" spans="1:243" s="21" customFormat="1" ht="63">
      <c r="A189" s="34">
        <v>12.11</v>
      </c>
      <c r="B189" s="60" t="s">
        <v>118</v>
      </c>
      <c r="C189" s="35"/>
      <c r="D189" s="35">
        <v>2</v>
      </c>
      <c r="E189" s="62" t="s">
        <v>48</v>
      </c>
      <c r="F189" s="61">
        <v>774.27</v>
      </c>
      <c r="G189" s="48"/>
      <c r="H189" s="42"/>
      <c r="I189" s="43" t="s">
        <v>33</v>
      </c>
      <c r="J189" s="44">
        <f t="shared" si="12"/>
        <v>1</v>
      </c>
      <c r="K189" s="42" t="s">
        <v>34</v>
      </c>
      <c r="L189" s="42" t="s">
        <v>4</v>
      </c>
      <c r="M189" s="45"/>
      <c r="N189" s="54"/>
      <c r="O189" s="54"/>
      <c r="P189" s="55"/>
      <c r="Q189" s="54"/>
      <c r="R189" s="54"/>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c r="AS189" s="55"/>
      <c r="AT189" s="55"/>
      <c r="AU189" s="55"/>
      <c r="AV189" s="55"/>
      <c r="AW189" s="55"/>
      <c r="AX189" s="55"/>
      <c r="AY189" s="55"/>
      <c r="AZ189" s="55"/>
      <c r="BA189" s="57">
        <f t="shared" si="13"/>
        <v>1548.54</v>
      </c>
      <c r="BB189" s="56">
        <f t="shared" si="14"/>
        <v>1548.54</v>
      </c>
      <c r="BC189" s="58" t="str">
        <f t="shared" si="15"/>
        <v>INR  One Thousand Five Hundred &amp; Forty Eight  and Paise Fifty Four Only</v>
      </c>
      <c r="IA189" s="21">
        <v>12.11</v>
      </c>
      <c r="IB189" s="21" t="s">
        <v>118</v>
      </c>
      <c r="ID189" s="21">
        <v>2</v>
      </c>
      <c r="IE189" s="22" t="s">
        <v>48</v>
      </c>
      <c r="IF189" s="22"/>
      <c r="IG189" s="22"/>
      <c r="IH189" s="22"/>
      <c r="II189" s="22"/>
    </row>
    <row r="190" spans="1:243" s="21" customFormat="1" ht="63">
      <c r="A190" s="34">
        <v>12.12</v>
      </c>
      <c r="B190" s="60" t="s">
        <v>238</v>
      </c>
      <c r="C190" s="35"/>
      <c r="D190" s="35">
        <v>2</v>
      </c>
      <c r="E190" s="62" t="s">
        <v>48</v>
      </c>
      <c r="F190" s="61">
        <v>5360.46</v>
      </c>
      <c r="G190" s="48"/>
      <c r="H190" s="42"/>
      <c r="I190" s="43" t="s">
        <v>33</v>
      </c>
      <c r="J190" s="44">
        <f t="shared" si="12"/>
        <v>1</v>
      </c>
      <c r="K190" s="42" t="s">
        <v>34</v>
      </c>
      <c r="L190" s="42" t="s">
        <v>4</v>
      </c>
      <c r="M190" s="45"/>
      <c r="N190" s="54"/>
      <c r="O190" s="54"/>
      <c r="P190" s="55"/>
      <c r="Q190" s="54"/>
      <c r="R190" s="54"/>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c r="AS190" s="55"/>
      <c r="AT190" s="55"/>
      <c r="AU190" s="55"/>
      <c r="AV190" s="55"/>
      <c r="AW190" s="55"/>
      <c r="AX190" s="55"/>
      <c r="AY190" s="55"/>
      <c r="AZ190" s="55"/>
      <c r="BA190" s="57">
        <f t="shared" si="13"/>
        <v>10720.92</v>
      </c>
      <c r="BB190" s="56">
        <f t="shared" si="14"/>
        <v>10720.92</v>
      </c>
      <c r="BC190" s="58" t="str">
        <f t="shared" si="15"/>
        <v>INR  Ten Thousand Seven Hundred &amp; Twenty  and Paise Ninety Two Only</v>
      </c>
      <c r="IA190" s="21">
        <v>12.12</v>
      </c>
      <c r="IB190" s="21" t="s">
        <v>238</v>
      </c>
      <c r="ID190" s="21">
        <v>2</v>
      </c>
      <c r="IE190" s="22" t="s">
        <v>48</v>
      </c>
      <c r="IF190" s="22"/>
      <c r="IG190" s="22"/>
      <c r="IH190" s="22"/>
      <c r="II190" s="22"/>
    </row>
    <row r="191" spans="1:243" s="21" customFormat="1" ht="47.25">
      <c r="A191" s="34">
        <v>12.13</v>
      </c>
      <c r="B191" s="60" t="s">
        <v>239</v>
      </c>
      <c r="C191" s="35"/>
      <c r="D191" s="72"/>
      <c r="E191" s="72"/>
      <c r="F191" s="72"/>
      <c r="G191" s="72"/>
      <c r="H191" s="72"/>
      <c r="I191" s="72"/>
      <c r="J191" s="72"/>
      <c r="K191" s="72"/>
      <c r="L191" s="72"/>
      <c r="M191" s="7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21">
        <v>12.13</v>
      </c>
      <c r="IB191" s="21" t="s">
        <v>239</v>
      </c>
      <c r="IE191" s="22"/>
      <c r="IF191" s="22"/>
      <c r="IG191" s="22"/>
      <c r="IH191" s="22"/>
      <c r="II191" s="22"/>
    </row>
    <row r="192" spans="1:243" s="21" customFormat="1" ht="30" customHeight="1">
      <c r="A192" s="34">
        <v>12.14</v>
      </c>
      <c r="B192" s="60" t="s">
        <v>240</v>
      </c>
      <c r="C192" s="35"/>
      <c r="D192" s="72"/>
      <c r="E192" s="72"/>
      <c r="F192" s="72"/>
      <c r="G192" s="72"/>
      <c r="H192" s="72"/>
      <c r="I192" s="72"/>
      <c r="J192" s="72"/>
      <c r="K192" s="72"/>
      <c r="L192" s="72"/>
      <c r="M192" s="72"/>
      <c r="N192" s="73"/>
      <c r="O192" s="73"/>
      <c r="P192" s="73"/>
      <c r="Q192" s="73"/>
      <c r="R192" s="73"/>
      <c r="S192" s="73"/>
      <c r="T192" s="73"/>
      <c r="U192" s="73"/>
      <c r="V192" s="73"/>
      <c r="W192" s="73"/>
      <c r="X192" s="73"/>
      <c r="Y192" s="73"/>
      <c r="Z192" s="73"/>
      <c r="AA192" s="73"/>
      <c r="AB192" s="73"/>
      <c r="AC192" s="73"/>
      <c r="AD192" s="73"/>
      <c r="AE192" s="73"/>
      <c r="AF192" s="73"/>
      <c r="AG192" s="73"/>
      <c r="AH192" s="73"/>
      <c r="AI192" s="73"/>
      <c r="AJ192" s="73"/>
      <c r="AK192" s="73"/>
      <c r="AL192" s="73"/>
      <c r="AM192" s="73"/>
      <c r="AN192" s="73"/>
      <c r="AO192" s="73"/>
      <c r="AP192" s="73"/>
      <c r="AQ192" s="73"/>
      <c r="AR192" s="73"/>
      <c r="AS192" s="73"/>
      <c r="AT192" s="73"/>
      <c r="AU192" s="73"/>
      <c r="AV192" s="73"/>
      <c r="AW192" s="73"/>
      <c r="AX192" s="73"/>
      <c r="AY192" s="73"/>
      <c r="AZ192" s="73"/>
      <c r="BA192" s="73"/>
      <c r="BB192" s="73"/>
      <c r="BC192" s="73"/>
      <c r="IA192" s="21">
        <v>12.14</v>
      </c>
      <c r="IB192" s="21" t="s">
        <v>240</v>
      </c>
      <c r="IE192" s="22"/>
      <c r="IF192" s="22"/>
      <c r="IG192" s="22"/>
      <c r="IH192" s="22"/>
      <c r="II192" s="22"/>
    </row>
    <row r="193" spans="1:243" s="21" customFormat="1" ht="30" customHeight="1">
      <c r="A193" s="34">
        <v>12.15</v>
      </c>
      <c r="B193" s="60" t="s">
        <v>241</v>
      </c>
      <c r="C193" s="35"/>
      <c r="D193" s="35">
        <v>3</v>
      </c>
      <c r="E193" s="62" t="s">
        <v>48</v>
      </c>
      <c r="F193" s="61">
        <v>88.65</v>
      </c>
      <c r="G193" s="48"/>
      <c r="H193" s="42"/>
      <c r="I193" s="43" t="s">
        <v>33</v>
      </c>
      <c r="J193" s="44">
        <f t="shared" si="12"/>
        <v>1</v>
      </c>
      <c r="K193" s="42" t="s">
        <v>34</v>
      </c>
      <c r="L193" s="42" t="s">
        <v>4</v>
      </c>
      <c r="M193" s="45"/>
      <c r="N193" s="54"/>
      <c r="O193" s="54"/>
      <c r="P193" s="55"/>
      <c r="Q193" s="54"/>
      <c r="R193" s="54"/>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c r="AS193" s="55"/>
      <c r="AT193" s="55"/>
      <c r="AU193" s="55"/>
      <c r="AV193" s="55"/>
      <c r="AW193" s="55"/>
      <c r="AX193" s="55"/>
      <c r="AY193" s="55"/>
      <c r="AZ193" s="55"/>
      <c r="BA193" s="57">
        <f t="shared" si="13"/>
        <v>265.95</v>
      </c>
      <c r="BB193" s="56">
        <f t="shared" si="14"/>
        <v>265.95</v>
      </c>
      <c r="BC193" s="58" t="str">
        <f t="shared" si="15"/>
        <v>INR  Two Hundred &amp; Sixty Five  and Paise Ninety Five Only</v>
      </c>
      <c r="IA193" s="21">
        <v>12.15</v>
      </c>
      <c r="IB193" s="21" t="s">
        <v>241</v>
      </c>
      <c r="ID193" s="21">
        <v>3</v>
      </c>
      <c r="IE193" s="22" t="s">
        <v>48</v>
      </c>
      <c r="IF193" s="22"/>
      <c r="IG193" s="22"/>
      <c r="IH193" s="22"/>
      <c r="II193" s="22"/>
    </row>
    <row r="194" spans="1:243" s="21" customFormat="1" ht="94.5">
      <c r="A194" s="34">
        <v>12.16</v>
      </c>
      <c r="B194" s="60" t="s">
        <v>94</v>
      </c>
      <c r="C194" s="35"/>
      <c r="D194" s="35">
        <v>2</v>
      </c>
      <c r="E194" s="62" t="s">
        <v>48</v>
      </c>
      <c r="F194" s="61">
        <v>1124.99</v>
      </c>
      <c r="G194" s="48"/>
      <c r="H194" s="42"/>
      <c r="I194" s="43" t="s">
        <v>33</v>
      </c>
      <c r="J194" s="44">
        <f t="shared" si="12"/>
        <v>1</v>
      </c>
      <c r="K194" s="42" t="s">
        <v>34</v>
      </c>
      <c r="L194" s="42" t="s">
        <v>4</v>
      </c>
      <c r="M194" s="45"/>
      <c r="N194" s="54"/>
      <c r="O194" s="54"/>
      <c r="P194" s="55"/>
      <c r="Q194" s="54"/>
      <c r="R194" s="54"/>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c r="AS194" s="55"/>
      <c r="AT194" s="55"/>
      <c r="AU194" s="55"/>
      <c r="AV194" s="55"/>
      <c r="AW194" s="55"/>
      <c r="AX194" s="55"/>
      <c r="AY194" s="55"/>
      <c r="AZ194" s="55"/>
      <c r="BA194" s="57">
        <f t="shared" si="13"/>
        <v>2249.98</v>
      </c>
      <c r="BB194" s="56">
        <f t="shared" si="14"/>
        <v>2249.98</v>
      </c>
      <c r="BC194" s="58" t="str">
        <f t="shared" si="15"/>
        <v>INR  Two Thousand Two Hundred &amp; Forty Nine  and Paise Ninety Eight Only</v>
      </c>
      <c r="IA194" s="21">
        <v>12.16</v>
      </c>
      <c r="IB194" s="21" t="s">
        <v>94</v>
      </c>
      <c r="ID194" s="21">
        <v>2</v>
      </c>
      <c r="IE194" s="22" t="s">
        <v>48</v>
      </c>
      <c r="IF194" s="22"/>
      <c r="IG194" s="22"/>
      <c r="IH194" s="22"/>
      <c r="II194" s="22"/>
    </row>
    <row r="195" spans="1:243" s="21" customFormat="1" ht="30" customHeight="1">
      <c r="A195" s="34">
        <v>12.17</v>
      </c>
      <c r="B195" s="60" t="s">
        <v>242</v>
      </c>
      <c r="C195" s="35"/>
      <c r="D195" s="72"/>
      <c r="E195" s="72"/>
      <c r="F195" s="72"/>
      <c r="G195" s="72"/>
      <c r="H195" s="72"/>
      <c r="I195" s="72"/>
      <c r="J195" s="72"/>
      <c r="K195" s="72"/>
      <c r="L195" s="72"/>
      <c r="M195" s="72"/>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IA195" s="21">
        <v>12.17</v>
      </c>
      <c r="IB195" s="21" t="s">
        <v>242</v>
      </c>
      <c r="IE195" s="22"/>
      <c r="IF195" s="22"/>
      <c r="IG195" s="22"/>
      <c r="IH195" s="22"/>
      <c r="II195" s="22"/>
    </row>
    <row r="196" spans="1:243" s="21" customFormat="1" ht="30" customHeight="1">
      <c r="A196" s="34">
        <v>12.18</v>
      </c>
      <c r="B196" s="60" t="s">
        <v>243</v>
      </c>
      <c r="C196" s="35"/>
      <c r="D196" s="72"/>
      <c r="E196" s="72"/>
      <c r="F196" s="72"/>
      <c r="G196" s="72"/>
      <c r="H196" s="72"/>
      <c r="I196" s="72"/>
      <c r="J196" s="72"/>
      <c r="K196" s="72"/>
      <c r="L196" s="72"/>
      <c r="M196" s="72"/>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IA196" s="21">
        <v>12.18</v>
      </c>
      <c r="IB196" s="21" t="s">
        <v>243</v>
      </c>
      <c r="IE196" s="22"/>
      <c r="IF196" s="22"/>
      <c r="IG196" s="22"/>
      <c r="IH196" s="22"/>
      <c r="II196" s="22"/>
    </row>
    <row r="197" spans="1:243" s="21" customFormat="1" ht="42.75">
      <c r="A197" s="34">
        <v>12.19</v>
      </c>
      <c r="B197" s="60" t="s">
        <v>95</v>
      </c>
      <c r="C197" s="35"/>
      <c r="D197" s="35">
        <v>30</v>
      </c>
      <c r="E197" s="62" t="s">
        <v>44</v>
      </c>
      <c r="F197" s="61">
        <v>957.65</v>
      </c>
      <c r="G197" s="48"/>
      <c r="H197" s="42"/>
      <c r="I197" s="43" t="s">
        <v>33</v>
      </c>
      <c r="J197" s="44">
        <f t="shared" si="12"/>
        <v>1</v>
      </c>
      <c r="K197" s="42" t="s">
        <v>34</v>
      </c>
      <c r="L197" s="42" t="s">
        <v>4</v>
      </c>
      <c r="M197" s="45"/>
      <c r="N197" s="54"/>
      <c r="O197" s="54"/>
      <c r="P197" s="55"/>
      <c r="Q197" s="54"/>
      <c r="R197" s="54"/>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c r="AS197" s="55"/>
      <c r="AT197" s="55"/>
      <c r="AU197" s="55"/>
      <c r="AV197" s="55"/>
      <c r="AW197" s="55"/>
      <c r="AX197" s="55"/>
      <c r="AY197" s="55"/>
      <c r="AZ197" s="55"/>
      <c r="BA197" s="57">
        <f t="shared" si="13"/>
        <v>28729.5</v>
      </c>
      <c r="BB197" s="56">
        <f t="shared" si="14"/>
        <v>28729.5</v>
      </c>
      <c r="BC197" s="58" t="str">
        <f t="shared" si="15"/>
        <v>INR  Twenty Eight Thousand Seven Hundred &amp; Twenty Nine  and Paise Fifty Only</v>
      </c>
      <c r="IA197" s="21">
        <v>12.19</v>
      </c>
      <c r="IB197" s="21" t="s">
        <v>95</v>
      </c>
      <c r="ID197" s="21">
        <v>30</v>
      </c>
      <c r="IE197" s="22" t="s">
        <v>44</v>
      </c>
      <c r="IF197" s="22"/>
      <c r="IG197" s="22"/>
      <c r="IH197" s="22"/>
      <c r="II197" s="22"/>
    </row>
    <row r="198" spans="1:243" s="21" customFormat="1" ht="63">
      <c r="A198" s="59">
        <v>12.2</v>
      </c>
      <c r="B198" s="60" t="s">
        <v>244</v>
      </c>
      <c r="C198" s="35"/>
      <c r="D198" s="72"/>
      <c r="E198" s="72"/>
      <c r="F198" s="72"/>
      <c r="G198" s="72"/>
      <c r="H198" s="72"/>
      <c r="I198" s="72"/>
      <c r="J198" s="72"/>
      <c r="K198" s="72"/>
      <c r="L198" s="72"/>
      <c r="M198" s="72"/>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IA198" s="21">
        <v>12.2</v>
      </c>
      <c r="IB198" s="21" t="s">
        <v>244</v>
      </c>
      <c r="IE198" s="22"/>
      <c r="IF198" s="22"/>
      <c r="IG198" s="22"/>
      <c r="IH198" s="22"/>
      <c r="II198" s="22"/>
    </row>
    <row r="199" spans="1:243" s="21" customFormat="1" ht="30" customHeight="1">
      <c r="A199" s="34">
        <v>12.21</v>
      </c>
      <c r="B199" s="60" t="s">
        <v>243</v>
      </c>
      <c r="C199" s="35"/>
      <c r="D199" s="72"/>
      <c r="E199" s="72"/>
      <c r="F199" s="72"/>
      <c r="G199" s="72"/>
      <c r="H199" s="72"/>
      <c r="I199" s="72"/>
      <c r="J199" s="72"/>
      <c r="K199" s="72"/>
      <c r="L199" s="72"/>
      <c r="M199" s="72"/>
      <c r="N199" s="73"/>
      <c r="O199" s="73"/>
      <c r="P199" s="73"/>
      <c r="Q199" s="73"/>
      <c r="R199" s="73"/>
      <c r="S199" s="73"/>
      <c r="T199" s="73"/>
      <c r="U199" s="73"/>
      <c r="V199" s="73"/>
      <c r="W199" s="73"/>
      <c r="X199" s="73"/>
      <c r="Y199" s="73"/>
      <c r="Z199" s="73"/>
      <c r="AA199" s="73"/>
      <c r="AB199" s="73"/>
      <c r="AC199" s="73"/>
      <c r="AD199" s="73"/>
      <c r="AE199" s="73"/>
      <c r="AF199" s="73"/>
      <c r="AG199" s="73"/>
      <c r="AH199" s="73"/>
      <c r="AI199" s="73"/>
      <c r="AJ199" s="73"/>
      <c r="AK199" s="73"/>
      <c r="AL199" s="73"/>
      <c r="AM199" s="73"/>
      <c r="AN199" s="73"/>
      <c r="AO199" s="73"/>
      <c r="AP199" s="73"/>
      <c r="AQ199" s="73"/>
      <c r="AR199" s="73"/>
      <c r="AS199" s="73"/>
      <c r="AT199" s="73"/>
      <c r="AU199" s="73"/>
      <c r="AV199" s="73"/>
      <c r="AW199" s="73"/>
      <c r="AX199" s="73"/>
      <c r="AY199" s="73"/>
      <c r="AZ199" s="73"/>
      <c r="BA199" s="73"/>
      <c r="BB199" s="73"/>
      <c r="BC199" s="73"/>
      <c r="IA199" s="21">
        <v>12.21</v>
      </c>
      <c r="IB199" s="21" t="s">
        <v>243</v>
      </c>
      <c r="IE199" s="22"/>
      <c r="IF199" s="22"/>
      <c r="IG199" s="22"/>
      <c r="IH199" s="22"/>
      <c r="II199" s="22"/>
    </row>
    <row r="200" spans="1:243" s="21" customFormat="1" ht="30" customHeight="1">
      <c r="A200" s="34">
        <v>12.22</v>
      </c>
      <c r="B200" s="60" t="s">
        <v>97</v>
      </c>
      <c r="C200" s="35"/>
      <c r="D200" s="35">
        <v>3</v>
      </c>
      <c r="E200" s="62" t="s">
        <v>48</v>
      </c>
      <c r="F200" s="61">
        <v>404.78</v>
      </c>
      <c r="G200" s="48"/>
      <c r="H200" s="42"/>
      <c r="I200" s="43" t="s">
        <v>33</v>
      </c>
      <c r="J200" s="44">
        <f t="shared" si="12"/>
        <v>1</v>
      </c>
      <c r="K200" s="42" t="s">
        <v>34</v>
      </c>
      <c r="L200" s="42" t="s">
        <v>4</v>
      </c>
      <c r="M200" s="45"/>
      <c r="N200" s="54"/>
      <c r="O200" s="54"/>
      <c r="P200" s="55"/>
      <c r="Q200" s="54"/>
      <c r="R200" s="54"/>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c r="AS200" s="55"/>
      <c r="AT200" s="55"/>
      <c r="AU200" s="55"/>
      <c r="AV200" s="55"/>
      <c r="AW200" s="55"/>
      <c r="AX200" s="55"/>
      <c r="AY200" s="55"/>
      <c r="AZ200" s="55"/>
      <c r="BA200" s="57">
        <f t="shared" si="13"/>
        <v>1214.34</v>
      </c>
      <c r="BB200" s="56">
        <f t="shared" si="14"/>
        <v>1214.34</v>
      </c>
      <c r="BC200" s="58" t="str">
        <f t="shared" si="15"/>
        <v>INR  One Thousand Two Hundred &amp; Fourteen  and Paise Thirty Four Only</v>
      </c>
      <c r="IA200" s="21">
        <v>12.22</v>
      </c>
      <c r="IB200" s="21" t="s">
        <v>97</v>
      </c>
      <c r="ID200" s="21">
        <v>3</v>
      </c>
      <c r="IE200" s="22" t="s">
        <v>48</v>
      </c>
      <c r="IF200" s="22"/>
      <c r="IG200" s="22"/>
      <c r="IH200" s="22"/>
      <c r="II200" s="22"/>
    </row>
    <row r="201" spans="1:243" s="21" customFormat="1" ht="30" customHeight="1">
      <c r="A201" s="34">
        <v>12.23</v>
      </c>
      <c r="B201" s="60" t="s">
        <v>245</v>
      </c>
      <c r="C201" s="35"/>
      <c r="D201" s="72"/>
      <c r="E201" s="72"/>
      <c r="F201" s="72"/>
      <c r="G201" s="72"/>
      <c r="H201" s="72"/>
      <c r="I201" s="72"/>
      <c r="J201" s="72"/>
      <c r="K201" s="72"/>
      <c r="L201" s="72"/>
      <c r="M201" s="72"/>
      <c r="N201" s="73"/>
      <c r="O201" s="73"/>
      <c r="P201" s="73"/>
      <c r="Q201" s="73"/>
      <c r="R201" s="73"/>
      <c r="S201" s="73"/>
      <c r="T201" s="73"/>
      <c r="U201" s="73"/>
      <c r="V201" s="73"/>
      <c r="W201" s="73"/>
      <c r="X201" s="73"/>
      <c r="Y201" s="73"/>
      <c r="Z201" s="73"/>
      <c r="AA201" s="73"/>
      <c r="AB201" s="73"/>
      <c r="AC201" s="73"/>
      <c r="AD201" s="73"/>
      <c r="AE201" s="73"/>
      <c r="AF201" s="73"/>
      <c r="AG201" s="73"/>
      <c r="AH201" s="73"/>
      <c r="AI201" s="73"/>
      <c r="AJ201" s="73"/>
      <c r="AK201" s="73"/>
      <c r="AL201" s="73"/>
      <c r="AM201" s="73"/>
      <c r="AN201" s="73"/>
      <c r="AO201" s="73"/>
      <c r="AP201" s="73"/>
      <c r="AQ201" s="73"/>
      <c r="AR201" s="73"/>
      <c r="AS201" s="73"/>
      <c r="AT201" s="73"/>
      <c r="AU201" s="73"/>
      <c r="AV201" s="73"/>
      <c r="AW201" s="73"/>
      <c r="AX201" s="73"/>
      <c r="AY201" s="73"/>
      <c r="AZ201" s="73"/>
      <c r="BA201" s="73"/>
      <c r="BB201" s="73"/>
      <c r="BC201" s="73"/>
      <c r="IA201" s="21">
        <v>12.23</v>
      </c>
      <c r="IB201" s="21" t="s">
        <v>245</v>
      </c>
      <c r="IE201" s="22"/>
      <c r="IF201" s="22"/>
      <c r="IG201" s="22"/>
      <c r="IH201" s="22"/>
      <c r="II201" s="22"/>
    </row>
    <row r="202" spans="1:243" s="21" customFormat="1" ht="30" customHeight="1">
      <c r="A202" s="34">
        <v>12.24</v>
      </c>
      <c r="B202" s="60" t="s">
        <v>243</v>
      </c>
      <c r="C202" s="35"/>
      <c r="D202" s="72"/>
      <c r="E202" s="72"/>
      <c r="F202" s="72"/>
      <c r="G202" s="72"/>
      <c r="H202" s="72"/>
      <c r="I202" s="72"/>
      <c r="J202" s="72"/>
      <c r="K202" s="72"/>
      <c r="L202" s="72"/>
      <c r="M202" s="72"/>
      <c r="N202" s="73"/>
      <c r="O202" s="73"/>
      <c r="P202" s="73"/>
      <c r="Q202" s="73"/>
      <c r="R202" s="73"/>
      <c r="S202" s="73"/>
      <c r="T202" s="73"/>
      <c r="U202" s="73"/>
      <c r="V202" s="73"/>
      <c r="W202" s="73"/>
      <c r="X202" s="73"/>
      <c r="Y202" s="73"/>
      <c r="Z202" s="73"/>
      <c r="AA202" s="73"/>
      <c r="AB202" s="73"/>
      <c r="AC202" s="73"/>
      <c r="AD202" s="73"/>
      <c r="AE202" s="73"/>
      <c r="AF202" s="73"/>
      <c r="AG202" s="73"/>
      <c r="AH202" s="73"/>
      <c r="AI202" s="73"/>
      <c r="AJ202" s="73"/>
      <c r="AK202" s="73"/>
      <c r="AL202" s="73"/>
      <c r="AM202" s="73"/>
      <c r="AN202" s="73"/>
      <c r="AO202" s="73"/>
      <c r="AP202" s="73"/>
      <c r="AQ202" s="73"/>
      <c r="AR202" s="73"/>
      <c r="AS202" s="73"/>
      <c r="AT202" s="73"/>
      <c r="AU202" s="73"/>
      <c r="AV202" s="73"/>
      <c r="AW202" s="73"/>
      <c r="AX202" s="73"/>
      <c r="AY202" s="73"/>
      <c r="AZ202" s="73"/>
      <c r="BA202" s="73"/>
      <c r="BB202" s="73"/>
      <c r="BC202" s="73"/>
      <c r="IA202" s="21">
        <v>12.24</v>
      </c>
      <c r="IB202" s="21" t="s">
        <v>243</v>
      </c>
      <c r="IE202" s="22"/>
      <c r="IF202" s="22"/>
      <c r="IG202" s="22"/>
      <c r="IH202" s="22"/>
      <c r="II202" s="22"/>
    </row>
    <row r="203" spans="1:243" s="21" customFormat="1" ht="30" customHeight="1">
      <c r="A203" s="34">
        <v>12.25</v>
      </c>
      <c r="B203" s="60" t="s">
        <v>96</v>
      </c>
      <c r="C203" s="35"/>
      <c r="D203" s="35">
        <v>6</v>
      </c>
      <c r="E203" s="62" t="s">
        <v>48</v>
      </c>
      <c r="F203" s="61">
        <v>342.61</v>
      </c>
      <c r="G203" s="48"/>
      <c r="H203" s="42"/>
      <c r="I203" s="43" t="s">
        <v>33</v>
      </c>
      <c r="J203" s="44">
        <f t="shared" si="12"/>
        <v>1</v>
      </c>
      <c r="K203" s="42" t="s">
        <v>34</v>
      </c>
      <c r="L203" s="42" t="s">
        <v>4</v>
      </c>
      <c r="M203" s="45"/>
      <c r="N203" s="54"/>
      <c r="O203" s="54"/>
      <c r="P203" s="55"/>
      <c r="Q203" s="54"/>
      <c r="R203" s="54"/>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c r="AS203" s="55"/>
      <c r="AT203" s="55"/>
      <c r="AU203" s="55"/>
      <c r="AV203" s="55"/>
      <c r="AW203" s="55"/>
      <c r="AX203" s="55"/>
      <c r="AY203" s="55"/>
      <c r="AZ203" s="55"/>
      <c r="BA203" s="57">
        <f t="shared" si="13"/>
        <v>2055.66</v>
      </c>
      <c r="BB203" s="56">
        <f t="shared" si="14"/>
        <v>2055.66</v>
      </c>
      <c r="BC203" s="58" t="str">
        <f t="shared" si="15"/>
        <v>INR  Two Thousand  &amp;Fifty Five  and Paise Sixty Six Only</v>
      </c>
      <c r="IA203" s="21">
        <v>12.25</v>
      </c>
      <c r="IB203" s="21" t="s">
        <v>96</v>
      </c>
      <c r="ID203" s="21">
        <v>6</v>
      </c>
      <c r="IE203" s="22" t="s">
        <v>48</v>
      </c>
      <c r="IF203" s="22"/>
      <c r="IG203" s="22"/>
      <c r="IH203" s="22"/>
      <c r="II203" s="22"/>
    </row>
    <row r="204" spans="1:243" s="21" customFormat="1" ht="30" customHeight="1">
      <c r="A204" s="34">
        <v>12.26</v>
      </c>
      <c r="B204" s="60" t="s">
        <v>246</v>
      </c>
      <c r="C204" s="35"/>
      <c r="D204" s="72"/>
      <c r="E204" s="72"/>
      <c r="F204" s="72"/>
      <c r="G204" s="72"/>
      <c r="H204" s="72"/>
      <c r="I204" s="72"/>
      <c r="J204" s="72"/>
      <c r="K204" s="72"/>
      <c r="L204" s="72"/>
      <c r="M204" s="72"/>
      <c r="N204" s="73"/>
      <c r="O204" s="73"/>
      <c r="P204" s="73"/>
      <c r="Q204" s="73"/>
      <c r="R204" s="73"/>
      <c r="S204" s="73"/>
      <c r="T204" s="73"/>
      <c r="U204" s="73"/>
      <c r="V204" s="73"/>
      <c r="W204" s="73"/>
      <c r="X204" s="73"/>
      <c r="Y204" s="73"/>
      <c r="Z204" s="73"/>
      <c r="AA204" s="73"/>
      <c r="AB204" s="73"/>
      <c r="AC204" s="73"/>
      <c r="AD204" s="73"/>
      <c r="AE204" s="73"/>
      <c r="AF204" s="73"/>
      <c r="AG204" s="73"/>
      <c r="AH204" s="73"/>
      <c r="AI204" s="73"/>
      <c r="AJ204" s="73"/>
      <c r="AK204" s="73"/>
      <c r="AL204" s="73"/>
      <c r="AM204" s="73"/>
      <c r="AN204" s="73"/>
      <c r="AO204" s="73"/>
      <c r="AP204" s="73"/>
      <c r="AQ204" s="73"/>
      <c r="AR204" s="73"/>
      <c r="AS204" s="73"/>
      <c r="AT204" s="73"/>
      <c r="AU204" s="73"/>
      <c r="AV204" s="73"/>
      <c r="AW204" s="73"/>
      <c r="AX204" s="73"/>
      <c r="AY204" s="73"/>
      <c r="AZ204" s="73"/>
      <c r="BA204" s="73"/>
      <c r="BB204" s="73"/>
      <c r="BC204" s="73"/>
      <c r="IA204" s="21">
        <v>12.26</v>
      </c>
      <c r="IB204" s="21" t="s">
        <v>246</v>
      </c>
      <c r="IE204" s="22"/>
      <c r="IF204" s="22"/>
      <c r="IG204" s="22"/>
      <c r="IH204" s="22"/>
      <c r="II204" s="22"/>
    </row>
    <row r="205" spans="1:243" s="21" customFormat="1" ht="30" customHeight="1">
      <c r="A205" s="34">
        <v>12.27</v>
      </c>
      <c r="B205" s="60" t="s">
        <v>72</v>
      </c>
      <c r="C205" s="35"/>
      <c r="D205" s="72"/>
      <c r="E205" s="72"/>
      <c r="F205" s="72"/>
      <c r="G205" s="72"/>
      <c r="H205" s="72"/>
      <c r="I205" s="72"/>
      <c r="J205" s="72"/>
      <c r="K205" s="72"/>
      <c r="L205" s="72"/>
      <c r="M205" s="72"/>
      <c r="N205" s="73"/>
      <c r="O205" s="73"/>
      <c r="P205" s="73"/>
      <c r="Q205" s="73"/>
      <c r="R205" s="73"/>
      <c r="S205" s="73"/>
      <c r="T205" s="73"/>
      <c r="U205" s="73"/>
      <c r="V205" s="73"/>
      <c r="W205" s="73"/>
      <c r="X205" s="73"/>
      <c r="Y205" s="73"/>
      <c r="Z205" s="73"/>
      <c r="AA205" s="73"/>
      <c r="AB205" s="73"/>
      <c r="AC205" s="73"/>
      <c r="AD205" s="73"/>
      <c r="AE205" s="73"/>
      <c r="AF205" s="73"/>
      <c r="AG205" s="73"/>
      <c r="AH205" s="73"/>
      <c r="AI205" s="73"/>
      <c r="AJ205" s="73"/>
      <c r="AK205" s="73"/>
      <c r="AL205" s="73"/>
      <c r="AM205" s="73"/>
      <c r="AN205" s="73"/>
      <c r="AO205" s="73"/>
      <c r="AP205" s="73"/>
      <c r="AQ205" s="73"/>
      <c r="AR205" s="73"/>
      <c r="AS205" s="73"/>
      <c r="AT205" s="73"/>
      <c r="AU205" s="73"/>
      <c r="AV205" s="73"/>
      <c r="AW205" s="73"/>
      <c r="AX205" s="73"/>
      <c r="AY205" s="73"/>
      <c r="AZ205" s="73"/>
      <c r="BA205" s="73"/>
      <c r="BB205" s="73"/>
      <c r="BC205" s="73"/>
      <c r="IA205" s="21">
        <v>12.27</v>
      </c>
      <c r="IB205" s="21" t="s">
        <v>72</v>
      </c>
      <c r="IE205" s="22"/>
      <c r="IF205" s="22"/>
      <c r="IG205" s="22"/>
      <c r="IH205" s="22"/>
      <c r="II205" s="22"/>
    </row>
    <row r="206" spans="1:243" s="21" customFormat="1" ht="30" customHeight="1">
      <c r="A206" s="34">
        <v>12.28</v>
      </c>
      <c r="B206" s="60" t="s">
        <v>97</v>
      </c>
      <c r="C206" s="35"/>
      <c r="D206" s="35">
        <v>8</v>
      </c>
      <c r="E206" s="62" t="s">
        <v>48</v>
      </c>
      <c r="F206" s="61">
        <v>359.01</v>
      </c>
      <c r="G206" s="48"/>
      <c r="H206" s="42"/>
      <c r="I206" s="43" t="s">
        <v>33</v>
      </c>
      <c r="J206" s="44">
        <f t="shared" si="12"/>
        <v>1</v>
      </c>
      <c r="K206" s="42" t="s">
        <v>34</v>
      </c>
      <c r="L206" s="42" t="s">
        <v>4</v>
      </c>
      <c r="M206" s="45"/>
      <c r="N206" s="54"/>
      <c r="O206" s="54"/>
      <c r="P206" s="55"/>
      <c r="Q206" s="54"/>
      <c r="R206" s="54"/>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c r="AS206" s="55"/>
      <c r="AT206" s="55"/>
      <c r="AU206" s="55"/>
      <c r="AV206" s="55"/>
      <c r="AW206" s="55"/>
      <c r="AX206" s="55"/>
      <c r="AY206" s="55"/>
      <c r="AZ206" s="55"/>
      <c r="BA206" s="57">
        <f t="shared" si="13"/>
        <v>2872.08</v>
      </c>
      <c r="BB206" s="56">
        <f t="shared" si="14"/>
        <v>2872.08</v>
      </c>
      <c r="BC206" s="58" t="str">
        <f t="shared" si="15"/>
        <v>INR  Two Thousand Eight Hundred &amp; Seventy Two  and Paise Eight Only</v>
      </c>
      <c r="IA206" s="21">
        <v>12.28</v>
      </c>
      <c r="IB206" s="21" t="s">
        <v>97</v>
      </c>
      <c r="ID206" s="21">
        <v>8</v>
      </c>
      <c r="IE206" s="22" t="s">
        <v>48</v>
      </c>
      <c r="IF206" s="22"/>
      <c r="IG206" s="22"/>
      <c r="IH206" s="22"/>
      <c r="II206" s="22"/>
    </row>
    <row r="207" spans="1:243" s="21" customFormat="1" ht="47.25">
      <c r="A207" s="34">
        <v>12.29</v>
      </c>
      <c r="B207" s="60" t="s">
        <v>247</v>
      </c>
      <c r="C207" s="35"/>
      <c r="D207" s="72"/>
      <c r="E207" s="72"/>
      <c r="F207" s="72"/>
      <c r="G207" s="72"/>
      <c r="H207" s="72"/>
      <c r="I207" s="72"/>
      <c r="J207" s="72"/>
      <c r="K207" s="72"/>
      <c r="L207" s="72"/>
      <c r="M207" s="72"/>
      <c r="N207" s="73"/>
      <c r="O207" s="73"/>
      <c r="P207" s="73"/>
      <c r="Q207" s="73"/>
      <c r="R207" s="73"/>
      <c r="S207" s="73"/>
      <c r="T207" s="73"/>
      <c r="U207" s="73"/>
      <c r="V207" s="73"/>
      <c r="W207" s="73"/>
      <c r="X207" s="73"/>
      <c r="Y207" s="73"/>
      <c r="Z207" s="73"/>
      <c r="AA207" s="73"/>
      <c r="AB207" s="73"/>
      <c r="AC207" s="73"/>
      <c r="AD207" s="73"/>
      <c r="AE207" s="73"/>
      <c r="AF207" s="73"/>
      <c r="AG207" s="73"/>
      <c r="AH207" s="73"/>
      <c r="AI207" s="73"/>
      <c r="AJ207" s="73"/>
      <c r="AK207" s="73"/>
      <c r="AL207" s="73"/>
      <c r="AM207" s="73"/>
      <c r="AN207" s="73"/>
      <c r="AO207" s="73"/>
      <c r="AP207" s="73"/>
      <c r="AQ207" s="73"/>
      <c r="AR207" s="73"/>
      <c r="AS207" s="73"/>
      <c r="AT207" s="73"/>
      <c r="AU207" s="73"/>
      <c r="AV207" s="73"/>
      <c r="AW207" s="73"/>
      <c r="AX207" s="73"/>
      <c r="AY207" s="73"/>
      <c r="AZ207" s="73"/>
      <c r="BA207" s="73"/>
      <c r="BB207" s="73"/>
      <c r="BC207" s="73"/>
      <c r="IA207" s="21">
        <v>12.29</v>
      </c>
      <c r="IB207" s="21" t="s">
        <v>247</v>
      </c>
      <c r="IE207" s="22"/>
      <c r="IF207" s="22"/>
      <c r="IG207" s="22"/>
      <c r="IH207" s="22"/>
      <c r="II207" s="22"/>
    </row>
    <row r="208" spans="1:243" s="21" customFormat="1" ht="30" customHeight="1">
      <c r="A208" s="59">
        <v>12.3</v>
      </c>
      <c r="B208" s="60" t="s">
        <v>72</v>
      </c>
      <c r="C208" s="35"/>
      <c r="D208" s="35">
        <v>45</v>
      </c>
      <c r="E208" s="62" t="s">
        <v>48</v>
      </c>
      <c r="F208" s="61">
        <v>422.14</v>
      </c>
      <c r="G208" s="48"/>
      <c r="H208" s="42"/>
      <c r="I208" s="43" t="s">
        <v>33</v>
      </c>
      <c r="J208" s="44">
        <f t="shared" si="12"/>
        <v>1</v>
      </c>
      <c r="K208" s="42" t="s">
        <v>34</v>
      </c>
      <c r="L208" s="42" t="s">
        <v>4</v>
      </c>
      <c r="M208" s="45"/>
      <c r="N208" s="54"/>
      <c r="O208" s="54"/>
      <c r="P208" s="55"/>
      <c r="Q208" s="54"/>
      <c r="R208" s="54"/>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c r="AS208" s="55"/>
      <c r="AT208" s="55"/>
      <c r="AU208" s="55"/>
      <c r="AV208" s="55"/>
      <c r="AW208" s="55"/>
      <c r="AX208" s="55"/>
      <c r="AY208" s="55"/>
      <c r="AZ208" s="55"/>
      <c r="BA208" s="57">
        <f t="shared" si="13"/>
        <v>18996.3</v>
      </c>
      <c r="BB208" s="56">
        <f t="shared" si="14"/>
        <v>18996.3</v>
      </c>
      <c r="BC208" s="58" t="str">
        <f t="shared" si="15"/>
        <v>INR  Eighteen Thousand Nine Hundred &amp; Ninety Six  and Paise Thirty Only</v>
      </c>
      <c r="IA208" s="21">
        <v>12.3</v>
      </c>
      <c r="IB208" s="21" t="s">
        <v>72</v>
      </c>
      <c r="ID208" s="21">
        <v>45</v>
      </c>
      <c r="IE208" s="22" t="s">
        <v>48</v>
      </c>
      <c r="IF208" s="22"/>
      <c r="IG208" s="22"/>
      <c r="IH208" s="22"/>
      <c r="II208" s="22"/>
    </row>
    <row r="209" spans="1:243" s="21" customFormat="1" ht="65.25" customHeight="1">
      <c r="A209" s="34">
        <v>12.31</v>
      </c>
      <c r="B209" s="60" t="s">
        <v>248</v>
      </c>
      <c r="C209" s="35"/>
      <c r="D209" s="72"/>
      <c r="E209" s="72"/>
      <c r="F209" s="72"/>
      <c r="G209" s="72"/>
      <c r="H209" s="72"/>
      <c r="I209" s="72"/>
      <c r="J209" s="72"/>
      <c r="K209" s="72"/>
      <c r="L209" s="72"/>
      <c r="M209" s="72"/>
      <c r="N209" s="73"/>
      <c r="O209" s="73"/>
      <c r="P209" s="73"/>
      <c r="Q209" s="73"/>
      <c r="R209" s="73"/>
      <c r="S209" s="73"/>
      <c r="T209" s="73"/>
      <c r="U209" s="73"/>
      <c r="V209" s="73"/>
      <c r="W209" s="73"/>
      <c r="X209" s="73"/>
      <c r="Y209" s="73"/>
      <c r="Z209" s="73"/>
      <c r="AA209" s="73"/>
      <c r="AB209" s="73"/>
      <c r="AC209" s="73"/>
      <c r="AD209" s="73"/>
      <c r="AE209" s="73"/>
      <c r="AF209" s="73"/>
      <c r="AG209" s="73"/>
      <c r="AH209" s="73"/>
      <c r="AI209" s="73"/>
      <c r="AJ209" s="73"/>
      <c r="AK209" s="73"/>
      <c r="AL209" s="73"/>
      <c r="AM209" s="73"/>
      <c r="AN209" s="73"/>
      <c r="AO209" s="73"/>
      <c r="AP209" s="73"/>
      <c r="AQ209" s="73"/>
      <c r="AR209" s="73"/>
      <c r="AS209" s="73"/>
      <c r="AT209" s="73"/>
      <c r="AU209" s="73"/>
      <c r="AV209" s="73"/>
      <c r="AW209" s="73"/>
      <c r="AX209" s="73"/>
      <c r="AY209" s="73"/>
      <c r="AZ209" s="73"/>
      <c r="BA209" s="73"/>
      <c r="BB209" s="73"/>
      <c r="BC209" s="73"/>
      <c r="IA209" s="21">
        <v>12.31</v>
      </c>
      <c r="IB209" s="21" t="s">
        <v>248</v>
      </c>
      <c r="IE209" s="22"/>
      <c r="IF209" s="22"/>
      <c r="IG209" s="22"/>
      <c r="IH209" s="22"/>
      <c r="II209" s="22"/>
    </row>
    <row r="210" spans="1:243" s="21" customFormat="1" ht="30" customHeight="1">
      <c r="A210" s="34">
        <v>12.32</v>
      </c>
      <c r="B210" s="60" t="s">
        <v>249</v>
      </c>
      <c r="C210" s="35"/>
      <c r="D210" s="72"/>
      <c r="E210" s="72"/>
      <c r="F210" s="72"/>
      <c r="G210" s="72"/>
      <c r="H210" s="72"/>
      <c r="I210" s="72"/>
      <c r="J210" s="72"/>
      <c r="K210" s="72"/>
      <c r="L210" s="72"/>
      <c r="M210" s="72"/>
      <c r="N210" s="73"/>
      <c r="O210" s="73"/>
      <c r="P210" s="73"/>
      <c r="Q210" s="73"/>
      <c r="R210" s="73"/>
      <c r="S210" s="73"/>
      <c r="T210" s="73"/>
      <c r="U210" s="73"/>
      <c r="V210" s="73"/>
      <c r="W210" s="73"/>
      <c r="X210" s="73"/>
      <c r="Y210" s="73"/>
      <c r="Z210" s="73"/>
      <c r="AA210" s="73"/>
      <c r="AB210" s="73"/>
      <c r="AC210" s="73"/>
      <c r="AD210" s="73"/>
      <c r="AE210" s="73"/>
      <c r="AF210" s="73"/>
      <c r="AG210" s="73"/>
      <c r="AH210" s="73"/>
      <c r="AI210" s="73"/>
      <c r="AJ210" s="73"/>
      <c r="AK210" s="73"/>
      <c r="AL210" s="73"/>
      <c r="AM210" s="73"/>
      <c r="AN210" s="73"/>
      <c r="AO210" s="73"/>
      <c r="AP210" s="73"/>
      <c r="AQ210" s="73"/>
      <c r="AR210" s="73"/>
      <c r="AS210" s="73"/>
      <c r="AT210" s="73"/>
      <c r="AU210" s="73"/>
      <c r="AV210" s="73"/>
      <c r="AW210" s="73"/>
      <c r="AX210" s="73"/>
      <c r="AY210" s="73"/>
      <c r="AZ210" s="73"/>
      <c r="BA210" s="73"/>
      <c r="BB210" s="73"/>
      <c r="BC210" s="73"/>
      <c r="IA210" s="21">
        <v>12.32</v>
      </c>
      <c r="IB210" s="21" t="s">
        <v>249</v>
      </c>
      <c r="IE210" s="22"/>
      <c r="IF210" s="22"/>
      <c r="IG210" s="22"/>
      <c r="IH210" s="22"/>
      <c r="II210" s="22"/>
    </row>
    <row r="211" spans="1:243" s="21" customFormat="1" ht="30" customHeight="1">
      <c r="A211" s="34">
        <v>12.33</v>
      </c>
      <c r="B211" s="60" t="s">
        <v>98</v>
      </c>
      <c r="C211" s="35"/>
      <c r="D211" s="35">
        <v>10</v>
      </c>
      <c r="E211" s="62" t="s">
        <v>48</v>
      </c>
      <c r="F211" s="61">
        <v>1326.22</v>
      </c>
      <c r="G211" s="48"/>
      <c r="H211" s="42"/>
      <c r="I211" s="43" t="s">
        <v>33</v>
      </c>
      <c r="J211" s="44">
        <f t="shared" si="12"/>
        <v>1</v>
      </c>
      <c r="K211" s="42" t="s">
        <v>34</v>
      </c>
      <c r="L211" s="42" t="s">
        <v>4</v>
      </c>
      <c r="M211" s="45"/>
      <c r="N211" s="54"/>
      <c r="O211" s="54"/>
      <c r="P211" s="55"/>
      <c r="Q211" s="54"/>
      <c r="R211" s="54"/>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c r="AS211" s="55"/>
      <c r="AT211" s="55"/>
      <c r="AU211" s="55"/>
      <c r="AV211" s="55"/>
      <c r="AW211" s="55"/>
      <c r="AX211" s="55"/>
      <c r="AY211" s="55"/>
      <c r="AZ211" s="55"/>
      <c r="BA211" s="57">
        <f t="shared" si="13"/>
        <v>13262.2</v>
      </c>
      <c r="BB211" s="56">
        <f t="shared" si="14"/>
        <v>13262.2</v>
      </c>
      <c r="BC211" s="58" t="str">
        <f t="shared" si="15"/>
        <v>INR  Thirteen Thousand Two Hundred &amp; Sixty Two  and Paise Twenty Only</v>
      </c>
      <c r="IA211" s="21">
        <v>12.33</v>
      </c>
      <c r="IB211" s="21" t="s">
        <v>98</v>
      </c>
      <c r="ID211" s="21">
        <v>10</v>
      </c>
      <c r="IE211" s="22" t="s">
        <v>48</v>
      </c>
      <c r="IF211" s="22"/>
      <c r="IG211" s="22"/>
      <c r="IH211" s="22"/>
      <c r="II211" s="22"/>
    </row>
    <row r="212" spans="1:243" s="21" customFormat="1" ht="30" customHeight="1">
      <c r="A212" s="34">
        <v>13</v>
      </c>
      <c r="B212" s="60" t="s">
        <v>250</v>
      </c>
      <c r="C212" s="35"/>
      <c r="D212" s="72"/>
      <c r="E212" s="72"/>
      <c r="F212" s="72"/>
      <c r="G212" s="72"/>
      <c r="H212" s="72"/>
      <c r="I212" s="72"/>
      <c r="J212" s="72"/>
      <c r="K212" s="72"/>
      <c r="L212" s="72"/>
      <c r="M212" s="72"/>
      <c r="N212" s="73"/>
      <c r="O212" s="73"/>
      <c r="P212" s="73"/>
      <c r="Q212" s="73"/>
      <c r="R212" s="73"/>
      <c r="S212" s="73"/>
      <c r="T212" s="73"/>
      <c r="U212" s="73"/>
      <c r="V212" s="73"/>
      <c r="W212" s="73"/>
      <c r="X212" s="73"/>
      <c r="Y212" s="73"/>
      <c r="Z212" s="73"/>
      <c r="AA212" s="73"/>
      <c r="AB212" s="73"/>
      <c r="AC212" s="73"/>
      <c r="AD212" s="73"/>
      <c r="AE212" s="73"/>
      <c r="AF212" s="73"/>
      <c r="AG212" s="73"/>
      <c r="AH212" s="73"/>
      <c r="AI212" s="73"/>
      <c r="AJ212" s="73"/>
      <c r="AK212" s="73"/>
      <c r="AL212" s="73"/>
      <c r="AM212" s="73"/>
      <c r="AN212" s="73"/>
      <c r="AO212" s="73"/>
      <c r="AP212" s="73"/>
      <c r="AQ212" s="73"/>
      <c r="AR212" s="73"/>
      <c r="AS212" s="73"/>
      <c r="AT212" s="73"/>
      <c r="AU212" s="73"/>
      <c r="AV212" s="73"/>
      <c r="AW212" s="73"/>
      <c r="AX212" s="73"/>
      <c r="AY212" s="73"/>
      <c r="AZ212" s="73"/>
      <c r="BA212" s="73"/>
      <c r="BB212" s="73"/>
      <c r="BC212" s="73"/>
      <c r="IA212" s="21">
        <v>13</v>
      </c>
      <c r="IB212" s="21" t="s">
        <v>250</v>
      </c>
      <c r="IE212" s="22"/>
      <c r="IF212" s="22"/>
      <c r="IG212" s="22"/>
      <c r="IH212" s="22"/>
      <c r="II212" s="22"/>
    </row>
    <row r="213" spans="1:243" s="21" customFormat="1" ht="30" customHeight="1">
      <c r="A213" s="34">
        <v>13.01</v>
      </c>
      <c r="B213" s="60" t="s">
        <v>251</v>
      </c>
      <c r="C213" s="35"/>
      <c r="D213" s="72"/>
      <c r="E213" s="72"/>
      <c r="F213" s="72"/>
      <c r="G213" s="72"/>
      <c r="H213" s="72"/>
      <c r="I213" s="72"/>
      <c r="J213" s="72"/>
      <c r="K213" s="72"/>
      <c r="L213" s="72"/>
      <c r="M213" s="72"/>
      <c r="N213" s="73"/>
      <c r="O213" s="73"/>
      <c r="P213" s="73"/>
      <c r="Q213" s="73"/>
      <c r="R213" s="73"/>
      <c r="S213" s="73"/>
      <c r="T213" s="73"/>
      <c r="U213" s="73"/>
      <c r="V213" s="73"/>
      <c r="W213" s="73"/>
      <c r="X213" s="73"/>
      <c r="Y213" s="73"/>
      <c r="Z213" s="73"/>
      <c r="AA213" s="73"/>
      <c r="AB213" s="73"/>
      <c r="AC213" s="73"/>
      <c r="AD213" s="73"/>
      <c r="AE213" s="73"/>
      <c r="AF213" s="73"/>
      <c r="AG213" s="73"/>
      <c r="AH213" s="73"/>
      <c r="AI213" s="73"/>
      <c r="AJ213" s="73"/>
      <c r="AK213" s="73"/>
      <c r="AL213" s="73"/>
      <c r="AM213" s="73"/>
      <c r="AN213" s="73"/>
      <c r="AO213" s="73"/>
      <c r="AP213" s="73"/>
      <c r="AQ213" s="73"/>
      <c r="AR213" s="73"/>
      <c r="AS213" s="73"/>
      <c r="AT213" s="73"/>
      <c r="AU213" s="73"/>
      <c r="AV213" s="73"/>
      <c r="AW213" s="73"/>
      <c r="AX213" s="73"/>
      <c r="AY213" s="73"/>
      <c r="AZ213" s="73"/>
      <c r="BA213" s="73"/>
      <c r="BB213" s="73"/>
      <c r="BC213" s="73"/>
      <c r="IA213" s="21">
        <v>13.01</v>
      </c>
      <c r="IB213" s="21" t="s">
        <v>251</v>
      </c>
      <c r="IE213" s="22"/>
      <c r="IF213" s="22"/>
      <c r="IG213" s="22"/>
      <c r="IH213" s="22"/>
      <c r="II213" s="22"/>
    </row>
    <row r="214" spans="1:243" s="21" customFormat="1" ht="30" customHeight="1">
      <c r="A214" s="34">
        <v>13.02</v>
      </c>
      <c r="B214" s="60" t="s">
        <v>252</v>
      </c>
      <c r="C214" s="35"/>
      <c r="D214" s="35">
        <v>8</v>
      </c>
      <c r="E214" s="62" t="s">
        <v>44</v>
      </c>
      <c r="F214" s="61">
        <v>249.8</v>
      </c>
      <c r="G214" s="48"/>
      <c r="H214" s="42"/>
      <c r="I214" s="43" t="s">
        <v>33</v>
      </c>
      <c r="J214" s="44">
        <f t="shared" si="12"/>
        <v>1</v>
      </c>
      <c r="K214" s="42" t="s">
        <v>34</v>
      </c>
      <c r="L214" s="42" t="s">
        <v>4</v>
      </c>
      <c r="M214" s="45"/>
      <c r="N214" s="54"/>
      <c r="O214" s="54"/>
      <c r="P214" s="55"/>
      <c r="Q214" s="54"/>
      <c r="R214" s="54"/>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c r="AS214" s="55"/>
      <c r="AT214" s="55"/>
      <c r="AU214" s="55"/>
      <c r="AV214" s="55"/>
      <c r="AW214" s="55"/>
      <c r="AX214" s="55"/>
      <c r="AY214" s="55"/>
      <c r="AZ214" s="55"/>
      <c r="BA214" s="57">
        <f t="shared" si="13"/>
        <v>1998.4</v>
      </c>
      <c r="BB214" s="56">
        <f t="shared" si="14"/>
        <v>1998.4</v>
      </c>
      <c r="BC214" s="58" t="str">
        <f t="shared" si="15"/>
        <v>INR  One Thousand Nine Hundred &amp; Ninety Eight  and Paise Forty Only</v>
      </c>
      <c r="IA214" s="21">
        <v>13.02</v>
      </c>
      <c r="IB214" s="21" t="s">
        <v>252</v>
      </c>
      <c r="ID214" s="21">
        <v>8</v>
      </c>
      <c r="IE214" s="22" t="s">
        <v>44</v>
      </c>
      <c r="IF214" s="22"/>
      <c r="IG214" s="22"/>
      <c r="IH214" s="22"/>
      <c r="II214" s="22"/>
    </row>
    <row r="215" spans="1:243" s="21" customFormat="1" ht="30" customHeight="1">
      <c r="A215" s="34">
        <v>13.03</v>
      </c>
      <c r="B215" s="60" t="s">
        <v>119</v>
      </c>
      <c r="C215" s="35"/>
      <c r="D215" s="35">
        <v>45</v>
      </c>
      <c r="E215" s="62" t="s">
        <v>44</v>
      </c>
      <c r="F215" s="61">
        <v>301.71</v>
      </c>
      <c r="G215" s="48"/>
      <c r="H215" s="42"/>
      <c r="I215" s="43" t="s">
        <v>33</v>
      </c>
      <c r="J215" s="44">
        <f t="shared" si="12"/>
        <v>1</v>
      </c>
      <c r="K215" s="42" t="s">
        <v>34</v>
      </c>
      <c r="L215" s="42" t="s">
        <v>4</v>
      </c>
      <c r="M215" s="45"/>
      <c r="N215" s="54"/>
      <c r="O215" s="54"/>
      <c r="P215" s="55"/>
      <c r="Q215" s="54"/>
      <c r="R215" s="54"/>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c r="AS215" s="55"/>
      <c r="AT215" s="55"/>
      <c r="AU215" s="55"/>
      <c r="AV215" s="55"/>
      <c r="AW215" s="55"/>
      <c r="AX215" s="55"/>
      <c r="AY215" s="55"/>
      <c r="AZ215" s="55"/>
      <c r="BA215" s="57">
        <f t="shared" si="13"/>
        <v>13576.95</v>
      </c>
      <c r="BB215" s="56">
        <f t="shared" si="14"/>
        <v>13576.95</v>
      </c>
      <c r="BC215" s="58" t="str">
        <f t="shared" si="15"/>
        <v>INR  Thirteen Thousand Five Hundred &amp; Seventy Six  and Paise Ninety Five Only</v>
      </c>
      <c r="IA215" s="21">
        <v>13.03</v>
      </c>
      <c r="IB215" s="21" t="s">
        <v>119</v>
      </c>
      <c r="ID215" s="21">
        <v>45</v>
      </c>
      <c r="IE215" s="22" t="s">
        <v>44</v>
      </c>
      <c r="IF215" s="22"/>
      <c r="IG215" s="22"/>
      <c r="IH215" s="22"/>
      <c r="II215" s="22"/>
    </row>
    <row r="216" spans="1:243" s="21" customFormat="1" ht="30" customHeight="1">
      <c r="A216" s="34">
        <v>13.04</v>
      </c>
      <c r="B216" s="60" t="s">
        <v>253</v>
      </c>
      <c r="C216" s="35"/>
      <c r="D216" s="72"/>
      <c r="E216" s="72"/>
      <c r="F216" s="72"/>
      <c r="G216" s="72"/>
      <c r="H216" s="72"/>
      <c r="I216" s="72"/>
      <c r="J216" s="72"/>
      <c r="K216" s="72"/>
      <c r="L216" s="72"/>
      <c r="M216" s="72"/>
      <c r="N216" s="73"/>
      <c r="O216" s="73"/>
      <c r="P216" s="73"/>
      <c r="Q216" s="73"/>
      <c r="R216" s="73"/>
      <c r="S216" s="73"/>
      <c r="T216" s="73"/>
      <c r="U216" s="73"/>
      <c r="V216" s="73"/>
      <c r="W216" s="73"/>
      <c r="X216" s="73"/>
      <c r="Y216" s="73"/>
      <c r="Z216" s="73"/>
      <c r="AA216" s="73"/>
      <c r="AB216" s="73"/>
      <c r="AC216" s="73"/>
      <c r="AD216" s="73"/>
      <c r="AE216" s="73"/>
      <c r="AF216" s="73"/>
      <c r="AG216" s="73"/>
      <c r="AH216" s="73"/>
      <c r="AI216" s="73"/>
      <c r="AJ216" s="73"/>
      <c r="AK216" s="73"/>
      <c r="AL216" s="73"/>
      <c r="AM216" s="73"/>
      <c r="AN216" s="73"/>
      <c r="AO216" s="73"/>
      <c r="AP216" s="73"/>
      <c r="AQ216" s="73"/>
      <c r="AR216" s="73"/>
      <c r="AS216" s="73"/>
      <c r="AT216" s="73"/>
      <c r="AU216" s="73"/>
      <c r="AV216" s="73"/>
      <c r="AW216" s="73"/>
      <c r="AX216" s="73"/>
      <c r="AY216" s="73"/>
      <c r="AZ216" s="73"/>
      <c r="BA216" s="73"/>
      <c r="BB216" s="73"/>
      <c r="BC216" s="73"/>
      <c r="IA216" s="21">
        <v>13.04</v>
      </c>
      <c r="IB216" s="21" t="s">
        <v>253</v>
      </c>
      <c r="IE216" s="22"/>
      <c r="IF216" s="22"/>
      <c r="IG216" s="22"/>
      <c r="IH216" s="22"/>
      <c r="II216" s="22"/>
    </row>
    <row r="217" spans="1:243" s="21" customFormat="1" ht="30" customHeight="1">
      <c r="A217" s="34">
        <v>13.05</v>
      </c>
      <c r="B217" s="60" t="s">
        <v>252</v>
      </c>
      <c r="C217" s="35"/>
      <c r="D217" s="35">
        <v>60</v>
      </c>
      <c r="E217" s="62" t="s">
        <v>44</v>
      </c>
      <c r="F217" s="61">
        <v>392.46</v>
      </c>
      <c r="G217" s="48"/>
      <c r="H217" s="42"/>
      <c r="I217" s="43" t="s">
        <v>33</v>
      </c>
      <c r="J217" s="44">
        <f t="shared" si="12"/>
        <v>1</v>
      </c>
      <c r="K217" s="42" t="s">
        <v>34</v>
      </c>
      <c r="L217" s="42" t="s">
        <v>4</v>
      </c>
      <c r="M217" s="45"/>
      <c r="N217" s="54"/>
      <c r="O217" s="54"/>
      <c r="P217" s="55"/>
      <c r="Q217" s="54"/>
      <c r="R217" s="54"/>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c r="AS217" s="55"/>
      <c r="AT217" s="55"/>
      <c r="AU217" s="55"/>
      <c r="AV217" s="55"/>
      <c r="AW217" s="55"/>
      <c r="AX217" s="55"/>
      <c r="AY217" s="55"/>
      <c r="AZ217" s="55"/>
      <c r="BA217" s="57">
        <f t="shared" si="13"/>
        <v>23547.6</v>
      </c>
      <c r="BB217" s="56">
        <f t="shared" si="14"/>
        <v>23547.6</v>
      </c>
      <c r="BC217" s="58" t="str">
        <f t="shared" si="15"/>
        <v>INR  Twenty Three Thousand Five Hundred &amp; Forty Seven  and Paise Sixty Only</v>
      </c>
      <c r="IA217" s="21">
        <v>13.05</v>
      </c>
      <c r="IB217" s="21" t="s">
        <v>252</v>
      </c>
      <c r="ID217" s="21">
        <v>60</v>
      </c>
      <c r="IE217" s="22" t="s">
        <v>44</v>
      </c>
      <c r="IF217" s="22"/>
      <c r="IG217" s="22"/>
      <c r="IH217" s="22"/>
      <c r="II217" s="22"/>
    </row>
    <row r="218" spans="1:243" s="21" customFormat="1" ht="30" customHeight="1">
      <c r="A218" s="34">
        <v>13.06</v>
      </c>
      <c r="B218" s="60" t="s">
        <v>254</v>
      </c>
      <c r="C218" s="35"/>
      <c r="D218" s="72"/>
      <c r="E218" s="72"/>
      <c r="F218" s="72"/>
      <c r="G218" s="72"/>
      <c r="H218" s="72"/>
      <c r="I218" s="72"/>
      <c r="J218" s="72"/>
      <c r="K218" s="72"/>
      <c r="L218" s="72"/>
      <c r="M218" s="72"/>
      <c r="N218" s="73"/>
      <c r="O218" s="73"/>
      <c r="P218" s="73"/>
      <c r="Q218" s="73"/>
      <c r="R218" s="73"/>
      <c r="S218" s="73"/>
      <c r="T218" s="73"/>
      <c r="U218" s="73"/>
      <c r="V218" s="73"/>
      <c r="W218" s="73"/>
      <c r="X218" s="73"/>
      <c r="Y218" s="73"/>
      <c r="Z218" s="73"/>
      <c r="AA218" s="73"/>
      <c r="AB218" s="73"/>
      <c r="AC218" s="73"/>
      <c r="AD218" s="73"/>
      <c r="AE218" s="73"/>
      <c r="AF218" s="73"/>
      <c r="AG218" s="73"/>
      <c r="AH218" s="73"/>
      <c r="AI218" s="73"/>
      <c r="AJ218" s="73"/>
      <c r="AK218" s="73"/>
      <c r="AL218" s="73"/>
      <c r="AM218" s="73"/>
      <c r="AN218" s="73"/>
      <c r="AO218" s="73"/>
      <c r="AP218" s="73"/>
      <c r="AQ218" s="73"/>
      <c r="AR218" s="73"/>
      <c r="AS218" s="73"/>
      <c r="AT218" s="73"/>
      <c r="AU218" s="73"/>
      <c r="AV218" s="73"/>
      <c r="AW218" s="73"/>
      <c r="AX218" s="73"/>
      <c r="AY218" s="73"/>
      <c r="AZ218" s="73"/>
      <c r="BA218" s="73"/>
      <c r="BB218" s="73"/>
      <c r="BC218" s="73"/>
      <c r="IA218" s="21">
        <v>13.06</v>
      </c>
      <c r="IB218" s="21" t="s">
        <v>254</v>
      </c>
      <c r="IE218" s="22"/>
      <c r="IF218" s="22"/>
      <c r="IG218" s="22"/>
      <c r="IH218" s="22"/>
      <c r="II218" s="22"/>
    </row>
    <row r="219" spans="1:243" s="21" customFormat="1" ht="30" customHeight="1">
      <c r="A219" s="34">
        <v>13.07</v>
      </c>
      <c r="B219" s="60" t="s">
        <v>119</v>
      </c>
      <c r="C219" s="35"/>
      <c r="D219" s="35">
        <v>40</v>
      </c>
      <c r="E219" s="62" t="s">
        <v>44</v>
      </c>
      <c r="F219" s="61">
        <v>248.84</v>
      </c>
      <c r="G219" s="48"/>
      <c r="H219" s="42"/>
      <c r="I219" s="43" t="s">
        <v>33</v>
      </c>
      <c r="J219" s="44">
        <f t="shared" si="12"/>
        <v>1</v>
      </c>
      <c r="K219" s="42" t="s">
        <v>34</v>
      </c>
      <c r="L219" s="42" t="s">
        <v>4</v>
      </c>
      <c r="M219" s="45"/>
      <c r="N219" s="54"/>
      <c r="O219" s="54"/>
      <c r="P219" s="55"/>
      <c r="Q219" s="54"/>
      <c r="R219" s="54"/>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c r="AS219" s="55"/>
      <c r="AT219" s="55"/>
      <c r="AU219" s="55"/>
      <c r="AV219" s="55"/>
      <c r="AW219" s="55"/>
      <c r="AX219" s="55"/>
      <c r="AY219" s="55"/>
      <c r="AZ219" s="55"/>
      <c r="BA219" s="57">
        <f t="shared" si="13"/>
        <v>9953.6</v>
      </c>
      <c r="BB219" s="56">
        <f t="shared" si="14"/>
        <v>9953.6</v>
      </c>
      <c r="BC219" s="58" t="str">
        <f t="shared" si="15"/>
        <v>INR  Nine Thousand Nine Hundred &amp; Fifty Three  and Paise Sixty Only</v>
      </c>
      <c r="IA219" s="21">
        <v>13.07</v>
      </c>
      <c r="IB219" s="21" t="s">
        <v>119</v>
      </c>
      <c r="ID219" s="21">
        <v>40</v>
      </c>
      <c r="IE219" s="22" t="s">
        <v>44</v>
      </c>
      <c r="IF219" s="22"/>
      <c r="IG219" s="22"/>
      <c r="IH219" s="22"/>
      <c r="II219" s="22"/>
    </row>
    <row r="220" spans="1:243" s="21" customFormat="1" ht="30" customHeight="1">
      <c r="A220" s="34">
        <v>13.08</v>
      </c>
      <c r="B220" s="60" t="s">
        <v>255</v>
      </c>
      <c r="C220" s="35"/>
      <c r="D220" s="35">
        <v>20</v>
      </c>
      <c r="E220" s="62" t="s">
        <v>44</v>
      </c>
      <c r="F220" s="61">
        <v>319.64</v>
      </c>
      <c r="G220" s="48"/>
      <c r="H220" s="42"/>
      <c r="I220" s="43" t="s">
        <v>33</v>
      </c>
      <c r="J220" s="44">
        <f t="shared" si="12"/>
        <v>1</v>
      </c>
      <c r="K220" s="42" t="s">
        <v>34</v>
      </c>
      <c r="L220" s="42" t="s">
        <v>4</v>
      </c>
      <c r="M220" s="45"/>
      <c r="N220" s="54"/>
      <c r="O220" s="54"/>
      <c r="P220" s="55"/>
      <c r="Q220" s="54"/>
      <c r="R220" s="54"/>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c r="AS220" s="55"/>
      <c r="AT220" s="55"/>
      <c r="AU220" s="55"/>
      <c r="AV220" s="55"/>
      <c r="AW220" s="55"/>
      <c r="AX220" s="55"/>
      <c r="AY220" s="55"/>
      <c r="AZ220" s="55"/>
      <c r="BA220" s="57">
        <f t="shared" si="13"/>
        <v>6392.8</v>
      </c>
      <c r="BB220" s="56">
        <f t="shared" si="14"/>
        <v>6392.8</v>
      </c>
      <c r="BC220" s="58" t="str">
        <f t="shared" si="15"/>
        <v>INR  Six Thousand Three Hundred &amp; Ninety Two  and Paise Eighty Only</v>
      </c>
      <c r="IA220" s="21">
        <v>13.08</v>
      </c>
      <c r="IB220" s="21" t="s">
        <v>255</v>
      </c>
      <c r="ID220" s="21">
        <v>20</v>
      </c>
      <c r="IE220" s="22" t="s">
        <v>44</v>
      </c>
      <c r="IF220" s="22"/>
      <c r="IG220" s="22"/>
      <c r="IH220" s="22"/>
      <c r="II220" s="22"/>
    </row>
    <row r="221" spans="1:243" s="21" customFormat="1" ht="30" customHeight="1">
      <c r="A221" s="34">
        <v>13.09</v>
      </c>
      <c r="B221" s="60" t="s">
        <v>256</v>
      </c>
      <c r="C221" s="35"/>
      <c r="D221" s="35">
        <v>2</v>
      </c>
      <c r="E221" s="62" t="s">
        <v>44</v>
      </c>
      <c r="F221" s="61">
        <v>372.38</v>
      </c>
      <c r="G221" s="48"/>
      <c r="H221" s="42"/>
      <c r="I221" s="43" t="s">
        <v>33</v>
      </c>
      <c r="J221" s="44">
        <f t="shared" si="12"/>
        <v>1</v>
      </c>
      <c r="K221" s="42" t="s">
        <v>34</v>
      </c>
      <c r="L221" s="42" t="s">
        <v>4</v>
      </c>
      <c r="M221" s="45"/>
      <c r="N221" s="54"/>
      <c r="O221" s="54"/>
      <c r="P221" s="55"/>
      <c r="Q221" s="54"/>
      <c r="R221" s="54"/>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c r="AS221" s="55"/>
      <c r="AT221" s="55"/>
      <c r="AU221" s="55"/>
      <c r="AV221" s="55"/>
      <c r="AW221" s="55"/>
      <c r="AX221" s="55"/>
      <c r="AY221" s="55"/>
      <c r="AZ221" s="55"/>
      <c r="BA221" s="57">
        <f t="shared" si="13"/>
        <v>744.76</v>
      </c>
      <c r="BB221" s="56">
        <f t="shared" si="14"/>
        <v>744.76</v>
      </c>
      <c r="BC221" s="58" t="str">
        <f t="shared" si="15"/>
        <v>INR  Seven Hundred &amp; Forty Four  and Paise Seventy Six Only</v>
      </c>
      <c r="IA221" s="21">
        <v>13.09</v>
      </c>
      <c r="IB221" s="21" t="s">
        <v>256</v>
      </c>
      <c r="ID221" s="21">
        <v>2</v>
      </c>
      <c r="IE221" s="22" t="s">
        <v>44</v>
      </c>
      <c r="IF221" s="22"/>
      <c r="IG221" s="22"/>
      <c r="IH221" s="22"/>
      <c r="II221" s="22"/>
    </row>
    <row r="222" spans="1:243" s="21" customFormat="1" ht="30" customHeight="1">
      <c r="A222" s="59">
        <v>13.1</v>
      </c>
      <c r="B222" s="60" t="s">
        <v>257</v>
      </c>
      <c r="C222" s="35"/>
      <c r="D222" s="72"/>
      <c r="E222" s="72"/>
      <c r="F222" s="72"/>
      <c r="G222" s="72"/>
      <c r="H222" s="72"/>
      <c r="I222" s="72"/>
      <c r="J222" s="72"/>
      <c r="K222" s="72"/>
      <c r="L222" s="72"/>
      <c r="M222" s="72"/>
      <c r="N222" s="73"/>
      <c r="O222" s="73"/>
      <c r="P222" s="73"/>
      <c r="Q222" s="73"/>
      <c r="R222" s="73"/>
      <c r="S222" s="73"/>
      <c r="T222" s="73"/>
      <c r="U222" s="73"/>
      <c r="V222" s="73"/>
      <c r="W222" s="73"/>
      <c r="X222" s="73"/>
      <c r="Y222" s="73"/>
      <c r="Z222" s="73"/>
      <c r="AA222" s="73"/>
      <c r="AB222" s="73"/>
      <c r="AC222" s="73"/>
      <c r="AD222" s="73"/>
      <c r="AE222" s="73"/>
      <c r="AF222" s="73"/>
      <c r="AG222" s="73"/>
      <c r="AH222" s="73"/>
      <c r="AI222" s="73"/>
      <c r="AJ222" s="73"/>
      <c r="AK222" s="73"/>
      <c r="AL222" s="73"/>
      <c r="AM222" s="73"/>
      <c r="AN222" s="73"/>
      <c r="AO222" s="73"/>
      <c r="AP222" s="73"/>
      <c r="AQ222" s="73"/>
      <c r="AR222" s="73"/>
      <c r="AS222" s="73"/>
      <c r="AT222" s="73"/>
      <c r="AU222" s="73"/>
      <c r="AV222" s="73"/>
      <c r="AW222" s="73"/>
      <c r="AX222" s="73"/>
      <c r="AY222" s="73"/>
      <c r="AZ222" s="73"/>
      <c r="BA222" s="73"/>
      <c r="BB222" s="73"/>
      <c r="BC222" s="73"/>
      <c r="IA222" s="21">
        <v>13.1</v>
      </c>
      <c r="IB222" s="21" t="s">
        <v>257</v>
      </c>
      <c r="IE222" s="22"/>
      <c r="IF222" s="22"/>
      <c r="IG222" s="22"/>
      <c r="IH222" s="22"/>
      <c r="II222" s="22"/>
    </row>
    <row r="223" spans="1:243" s="21" customFormat="1" ht="30" customHeight="1">
      <c r="A223" s="34">
        <v>13.11</v>
      </c>
      <c r="B223" s="60" t="s">
        <v>120</v>
      </c>
      <c r="C223" s="35"/>
      <c r="D223" s="35">
        <v>1</v>
      </c>
      <c r="E223" s="62" t="s">
        <v>48</v>
      </c>
      <c r="F223" s="61">
        <v>590.49</v>
      </c>
      <c r="G223" s="48"/>
      <c r="H223" s="42"/>
      <c r="I223" s="43" t="s">
        <v>33</v>
      </c>
      <c r="J223" s="44">
        <f t="shared" si="12"/>
        <v>1</v>
      </c>
      <c r="K223" s="42" t="s">
        <v>34</v>
      </c>
      <c r="L223" s="42" t="s">
        <v>4</v>
      </c>
      <c r="M223" s="45"/>
      <c r="N223" s="54"/>
      <c r="O223" s="54"/>
      <c r="P223" s="55"/>
      <c r="Q223" s="54"/>
      <c r="R223" s="54"/>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c r="AS223" s="55"/>
      <c r="AT223" s="55"/>
      <c r="AU223" s="55"/>
      <c r="AV223" s="55"/>
      <c r="AW223" s="55"/>
      <c r="AX223" s="55"/>
      <c r="AY223" s="55"/>
      <c r="AZ223" s="55"/>
      <c r="BA223" s="57">
        <f t="shared" si="13"/>
        <v>590.49</v>
      </c>
      <c r="BB223" s="56">
        <f t="shared" si="14"/>
        <v>590.49</v>
      </c>
      <c r="BC223" s="58" t="str">
        <f t="shared" si="15"/>
        <v>INR  Five Hundred &amp; Ninety  and Paise Forty Nine Only</v>
      </c>
      <c r="IA223" s="21">
        <v>13.11</v>
      </c>
      <c r="IB223" s="21" t="s">
        <v>120</v>
      </c>
      <c r="ID223" s="21">
        <v>1</v>
      </c>
      <c r="IE223" s="22" t="s">
        <v>48</v>
      </c>
      <c r="IF223" s="22"/>
      <c r="IG223" s="22"/>
      <c r="IH223" s="22"/>
      <c r="II223" s="22"/>
    </row>
    <row r="224" spans="1:243" s="21" customFormat="1" ht="30" customHeight="1">
      <c r="A224" s="34">
        <v>13.12</v>
      </c>
      <c r="B224" s="60" t="s">
        <v>258</v>
      </c>
      <c r="C224" s="35"/>
      <c r="D224" s="72"/>
      <c r="E224" s="72"/>
      <c r="F224" s="72"/>
      <c r="G224" s="72"/>
      <c r="H224" s="72"/>
      <c r="I224" s="72"/>
      <c r="J224" s="72"/>
      <c r="K224" s="72"/>
      <c r="L224" s="72"/>
      <c r="M224" s="72"/>
      <c r="N224" s="73"/>
      <c r="O224" s="73"/>
      <c r="P224" s="73"/>
      <c r="Q224" s="73"/>
      <c r="R224" s="73"/>
      <c r="S224" s="73"/>
      <c r="T224" s="73"/>
      <c r="U224" s="73"/>
      <c r="V224" s="73"/>
      <c r="W224" s="73"/>
      <c r="X224" s="73"/>
      <c r="Y224" s="73"/>
      <c r="Z224" s="73"/>
      <c r="AA224" s="73"/>
      <c r="AB224" s="73"/>
      <c r="AC224" s="73"/>
      <c r="AD224" s="73"/>
      <c r="AE224" s="73"/>
      <c r="AF224" s="73"/>
      <c r="AG224" s="73"/>
      <c r="AH224" s="73"/>
      <c r="AI224" s="73"/>
      <c r="AJ224" s="73"/>
      <c r="AK224" s="73"/>
      <c r="AL224" s="73"/>
      <c r="AM224" s="73"/>
      <c r="AN224" s="73"/>
      <c r="AO224" s="73"/>
      <c r="AP224" s="73"/>
      <c r="AQ224" s="73"/>
      <c r="AR224" s="73"/>
      <c r="AS224" s="73"/>
      <c r="AT224" s="73"/>
      <c r="AU224" s="73"/>
      <c r="AV224" s="73"/>
      <c r="AW224" s="73"/>
      <c r="AX224" s="73"/>
      <c r="AY224" s="73"/>
      <c r="AZ224" s="73"/>
      <c r="BA224" s="73"/>
      <c r="BB224" s="73"/>
      <c r="BC224" s="73"/>
      <c r="IA224" s="21">
        <v>13.12</v>
      </c>
      <c r="IB224" s="21" t="s">
        <v>258</v>
      </c>
      <c r="IE224" s="22"/>
      <c r="IF224" s="22"/>
      <c r="IG224" s="22"/>
      <c r="IH224" s="22"/>
      <c r="II224" s="22"/>
    </row>
    <row r="225" spans="1:243" s="21" customFormat="1" ht="30" customHeight="1">
      <c r="A225" s="34">
        <v>13.13</v>
      </c>
      <c r="B225" s="60" t="s">
        <v>259</v>
      </c>
      <c r="C225" s="35"/>
      <c r="D225" s="35">
        <v>1</v>
      </c>
      <c r="E225" s="62" t="s">
        <v>48</v>
      </c>
      <c r="F225" s="61">
        <v>435.91</v>
      </c>
      <c r="G225" s="48"/>
      <c r="H225" s="42"/>
      <c r="I225" s="43" t="s">
        <v>33</v>
      </c>
      <c r="J225" s="44">
        <f t="shared" si="12"/>
        <v>1</v>
      </c>
      <c r="K225" s="42" t="s">
        <v>34</v>
      </c>
      <c r="L225" s="42" t="s">
        <v>4</v>
      </c>
      <c r="M225" s="45"/>
      <c r="N225" s="54"/>
      <c r="O225" s="54"/>
      <c r="P225" s="55"/>
      <c r="Q225" s="54"/>
      <c r="R225" s="54"/>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c r="AS225" s="55"/>
      <c r="AT225" s="55"/>
      <c r="AU225" s="55"/>
      <c r="AV225" s="55"/>
      <c r="AW225" s="55"/>
      <c r="AX225" s="55"/>
      <c r="AY225" s="55"/>
      <c r="AZ225" s="55"/>
      <c r="BA225" s="57">
        <f t="shared" si="13"/>
        <v>435.91</v>
      </c>
      <c r="BB225" s="56">
        <f t="shared" si="14"/>
        <v>435.91</v>
      </c>
      <c r="BC225" s="58" t="str">
        <f t="shared" si="15"/>
        <v>INR  Four Hundred &amp; Thirty Five  and Paise Ninety One Only</v>
      </c>
      <c r="IA225" s="21">
        <v>13.13</v>
      </c>
      <c r="IB225" s="21" t="s">
        <v>259</v>
      </c>
      <c r="ID225" s="21">
        <v>1</v>
      </c>
      <c r="IE225" s="22" t="s">
        <v>48</v>
      </c>
      <c r="IF225" s="22"/>
      <c r="IG225" s="22"/>
      <c r="IH225" s="22"/>
      <c r="II225" s="22"/>
    </row>
    <row r="226" spans="1:243" s="21" customFormat="1" ht="30" customHeight="1">
      <c r="A226" s="34">
        <v>13.14</v>
      </c>
      <c r="B226" s="60" t="s">
        <v>100</v>
      </c>
      <c r="C226" s="35"/>
      <c r="D226" s="35">
        <v>6</v>
      </c>
      <c r="E226" s="62" t="s">
        <v>48</v>
      </c>
      <c r="F226" s="61">
        <v>403.51</v>
      </c>
      <c r="G226" s="48"/>
      <c r="H226" s="42"/>
      <c r="I226" s="43" t="s">
        <v>33</v>
      </c>
      <c r="J226" s="44">
        <f t="shared" si="12"/>
        <v>1</v>
      </c>
      <c r="K226" s="42" t="s">
        <v>34</v>
      </c>
      <c r="L226" s="42" t="s">
        <v>4</v>
      </c>
      <c r="M226" s="45"/>
      <c r="N226" s="54"/>
      <c r="O226" s="54"/>
      <c r="P226" s="55"/>
      <c r="Q226" s="54"/>
      <c r="R226" s="54"/>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c r="AS226" s="55"/>
      <c r="AT226" s="55"/>
      <c r="AU226" s="55"/>
      <c r="AV226" s="55"/>
      <c r="AW226" s="55"/>
      <c r="AX226" s="55"/>
      <c r="AY226" s="55"/>
      <c r="AZ226" s="55"/>
      <c r="BA226" s="57">
        <f t="shared" si="13"/>
        <v>2421.06</v>
      </c>
      <c r="BB226" s="56">
        <f t="shared" si="14"/>
        <v>2421.06</v>
      </c>
      <c r="BC226" s="58" t="str">
        <f t="shared" si="15"/>
        <v>INR  Two Thousand Four Hundred &amp; Twenty One  and Paise Six Only</v>
      </c>
      <c r="IA226" s="21">
        <v>13.14</v>
      </c>
      <c r="IB226" s="21" t="s">
        <v>100</v>
      </c>
      <c r="ID226" s="21">
        <v>6</v>
      </c>
      <c r="IE226" s="22" t="s">
        <v>48</v>
      </c>
      <c r="IF226" s="22"/>
      <c r="IG226" s="22"/>
      <c r="IH226" s="22"/>
      <c r="II226" s="22"/>
    </row>
    <row r="227" spans="1:243" s="21" customFormat="1" ht="30" customHeight="1">
      <c r="A227" s="34">
        <v>13.15</v>
      </c>
      <c r="B227" s="60" t="s">
        <v>260</v>
      </c>
      <c r="C227" s="35"/>
      <c r="D227" s="72"/>
      <c r="E227" s="72"/>
      <c r="F227" s="72"/>
      <c r="G227" s="72"/>
      <c r="H227" s="72"/>
      <c r="I227" s="72"/>
      <c r="J227" s="72"/>
      <c r="K227" s="72"/>
      <c r="L227" s="72"/>
      <c r="M227" s="72"/>
      <c r="N227" s="73"/>
      <c r="O227" s="73"/>
      <c r="P227" s="73"/>
      <c r="Q227" s="73"/>
      <c r="R227" s="73"/>
      <c r="S227" s="73"/>
      <c r="T227" s="73"/>
      <c r="U227" s="73"/>
      <c r="V227" s="73"/>
      <c r="W227" s="73"/>
      <c r="X227" s="73"/>
      <c r="Y227" s="73"/>
      <c r="Z227" s="73"/>
      <c r="AA227" s="73"/>
      <c r="AB227" s="73"/>
      <c r="AC227" s="73"/>
      <c r="AD227" s="73"/>
      <c r="AE227" s="73"/>
      <c r="AF227" s="73"/>
      <c r="AG227" s="73"/>
      <c r="AH227" s="73"/>
      <c r="AI227" s="73"/>
      <c r="AJ227" s="73"/>
      <c r="AK227" s="73"/>
      <c r="AL227" s="73"/>
      <c r="AM227" s="73"/>
      <c r="AN227" s="73"/>
      <c r="AO227" s="73"/>
      <c r="AP227" s="73"/>
      <c r="AQ227" s="73"/>
      <c r="AR227" s="73"/>
      <c r="AS227" s="73"/>
      <c r="AT227" s="73"/>
      <c r="AU227" s="73"/>
      <c r="AV227" s="73"/>
      <c r="AW227" s="73"/>
      <c r="AX227" s="73"/>
      <c r="AY227" s="73"/>
      <c r="AZ227" s="73"/>
      <c r="BA227" s="73"/>
      <c r="BB227" s="73"/>
      <c r="BC227" s="73"/>
      <c r="IA227" s="21">
        <v>13.15</v>
      </c>
      <c r="IB227" s="21" t="s">
        <v>260</v>
      </c>
      <c r="IE227" s="22"/>
      <c r="IF227" s="22"/>
      <c r="IG227" s="22"/>
      <c r="IH227" s="22"/>
      <c r="II227" s="22"/>
    </row>
    <row r="228" spans="1:243" s="21" customFormat="1" ht="30" customHeight="1">
      <c r="A228" s="34">
        <v>13.16</v>
      </c>
      <c r="B228" s="60" t="s">
        <v>100</v>
      </c>
      <c r="C228" s="35"/>
      <c r="D228" s="35">
        <v>1</v>
      </c>
      <c r="E228" s="62" t="s">
        <v>48</v>
      </c>
      <c r="F228" s="61">
        <v>338.8</v>
      </c>
      <c r="G228" s="48"/>
      <c r="H228" s="42"/>
      <c r="I228" s="43" t="s">
        <v>33</v>
      </c>
      <c r="J228" s="44">
        <f t="shared" si="12"/>
        <v>1</v>
      </c>
      <c r="K228" s="42" t="s">
        <v>34</v>
      </c>
      <c r="L228" s="42" t="s">
        <v>4</v>
      </c>
      <c r="M228" s="45"/>
      <c r="N228" s="54"/>
      <c r="O228" s="54"/>
      <c r="P228" s="55"/>
      <c r="Q228" s="54"/>
      <c r="R228" s="54"/>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c r="AS228" s="55"/>
      <c r="AT228" s="55"/>
      <c r="AU228" s="55"/>
      <c r="AV228" s="55"/>
      <c r="AW228" s="55"/>
      <c r="AX228" s="55"/>
      <c r="AY228" s="55"/>
      <c r="AZ228" s="55"/>
      <c r="BA228" s="57">
        <f t="shared" si="13"/>
        <v>338.8</v>
      </c>
      <c r="BB228" s="56">
        <f t="shared" si="14"/>
        <v>338.8</v>
      </c>
      <c r="BC228" s="58" t="str">
        <f t="shared" si="15"/>
        <v>INR  Three Hundred &amp; Thirty Eight  and Paise Eighty Only</v>
      </c>
      <c r="IA228" s="21">
        <v>13.16</v>
      </c>
      <c r="IB228" s="21" t="s">
        <v>100</v>
      </c>
      <c r="ID228" s="21">
        <v>1</v>
      </c>
      <c r="IE228" s="22" t="s">
        <v>48</v>
      </c>
      <c r="IF228" s="22"/>
      <c r="IG228" s="22"/>
      <c r="IH228" s="22"/>
      <c r="II228" s="22"/>
    </row>
    <row r="229" spans="1:243" s="21" customFormat="1" ht="30" customHeight="1">
      <c r="A229" s="34">
        <v>13.17</v>
      </c>
      <c r="B229" s="60" t="s">
        <v>261</v>
      </c>
      <c r="C229" s="35"/>
      <c r="D229" s="72"/>
      <c r="E229" s="72"/>
      <c r="F229" s="72"/>
      <c r="G229" s="72"/>
      <c r="H229" s="72"/>
      <c r="I229" s="72"/>
      <c r="J229" s="72"/>
      <c r="K229" s="72"/>
      <c r="L229" s="72"/>
      <c r="M229" s="72"/>
      <c r="N229" s="73"/>
      <c r="O229" s="73"/>
      <c r="P229" s="73"/>
      <c r="Q229" s="73"/>
      <c r="R229" s="73"/>
      <c r="S229" s="73"/>
      <c r="T229" s="73"/>
      <c r="U229" s="73"/>
      <c r="V229" s="73"/>
      <c r="W229" s="73"/>
      <c r="X229" s="73"/>
      <c r="Y229" s="73"/>
      <c r="Z229" s="73"/>
      <c r="AA229" s="73"/>
      <c r="AB229" s="73"/>
      <c r="AC229" s="73"/>
      <c r="AD229" s="73"/>
      <c r="AE229" s="73"/>
      <c r="AF229" s="73"/>
      <c r="AG229" s="73"/>
      <c r="AH229" s="73"/>
      <c r="AI229" s="73"/>
      <c r="AJ229" s="73"/>
      <c r="AK229" s="73"/>
      <c r="AL229" s="73"/>
      <c r="AM229" s="73"/>
      <c r="AN229" s="73"/>
      <c r="AO229" s="73"/>
      <c r="AP229" s="73"/>
      <c r="AQ229" s="73"/>
      <c r="AR229" s="73"/>
      <c r="AS229" s="73"/>
      <c r="AT229" s="73"/>
      <c r="AU229" s="73"/>
      <c r="AV229" s="73"/>
      <c r="AW229" s="73"/>
      <c r="AX229" s="73"/>
      <c r="AY229" s="73"/>
      <c r="AZ229" s="73"/>
      <c r="BA229" s="73"/>
      <c r="BB229" s="73"/>
      <c r="BC229" s="73"/>
      <c r="IA229" s="21">
        <v>13.17</v>
      </c>
      <c r="IB229" s="21" t="s">
        <v>261</v>
      </c>
      <c r="IE229" s="22"/>
      <c r="IF229" s="22"/>
      <c r="IG229" s="22"/>
      <c r="IH229" s="22"/>
      <c r="II229" s="22"/>
    </row>
    <row r="230" spans="1:243" s="21" customFormat="1" ht="30" customHeight="1">
      <c r="A230" s="34">
        <v>13.18</v>
      </c>
      <c r="B230" s="60" t="s">
        <v>259</v>
      </c>
      <c r="C230" s="35"/>
      <c r="D230" s="35">
        <v>1</v>
      </c>
      <c r="E230" s="62" t="s">
        <v>48</v>
      </c>
      <c r="F230" s="61">
        <v>384.35</v>
      </c>
      <c r="G230" s="48"/>
      <c r="H230" s="42"/>
      <c r="I230" s="43" t="s">
        <v>33</v>
      </c>
      <c r="J230" s="44">
        <f t="shared" si="12"/>
        <v>1</v>
      </c>
      <c r="K230" s="42" t="s">
        <v>34</v>
      </c>
      <c r="L230" s="42" t="s">
        <v>4</v>
      </c>
      <c r="M230" s="45"/>
      <c r="N230" s="54"/>
      <c r="O230" s="54"/>
      <c r="P230" s="55"/>
      <c r="Q230" s="54"/>
      <c r="R230" s="54"/>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c r="AS230" s="55"/>
      <c r="AT230" s="55"/>
      <c r="AU230" s="55"/>
      <c r="AV230" s="55"/>
      <c r="AW230" s="55"/>
      <c r="AX230" s="55"/>
      <c r="AY230" s="55"/>
      <c r="AZ230" s="55"/>
      <c r="BA230" s="57">
        <f t="shared" si="13"/>
        <v>384.35</v>
      </c>
      <c r="BB230" s="56">
        <f t="shared" si="14"/>
        <v>384.35</v>
      </c>
      <c r="BC230" s="58" t="str">
        <f t="shared" si="15"/>
        <v>INR  Three Hundred &amp; Eighty Four  and Paise Thirty Five Only</v>
      </c>
      <c r="IA230" s="21">
        <v>13.18</v>
      </c>
      <c r="IB230" s="21" t="s">
        <v>259</v>
      </c>
      <c r="ID230" s="21">
        <v>1</v>
      </c>
      <c r="IE230" s="22" t="s">
        <v>48</v>
      </c>
      <c r="IF230" s="22"/>
      <c r="IG230" s="22"/>
      <c r="IH230" s="22"/>
      <c r="II230" s="22"/>
    </row>
    <row r="231" spans="1:243" s="21" customFormat="1" ht="30" customHeight="1">
      <c r="A231" s="34">
        <v>13.19</v>
      </c>
      <c r="B231" s="60" t="s">
        <v>262</v>
      </c>
      <c r="C231" s="35"/>
      <c r="D231" s="72"/>
      <c r="E231" s="72"/>
      <c r="F231" s="72"/>
      <c r="G231" s="72"/>
      <c r="H231" s="72"/>
      <c r="I231" s="72"/>
      <c r="J231" s="72"/>
      <c r="K231" s="72"/>
      <c r="L231" s="72"/>
      <c r="M231" s="72"/>
      <c r="N231" s="73"/>
      <c r="O231" s="73"/>
      <c r="P231" s="73"/>
      <c r="Q231" s="73"/>
      <c r="R231" s="73"/>
      <c r="S231" s="73"/>
      <c r="T231" s="73"/>
      <c r="U231" s="73"/>
      <c r="V231" s="73"/>
      <c r="W231" s="73"/>
      <c r="X231" s="73"/>
      <c r="Y231" s="73"/>
      <c r="Z231" s="73"/>
      <c r="AA231" s="73"/>
      <c r="AB231" s="73"/>
      <c r="AC231" s="73"/>
      <c r="AD231" s="73"/>
      <c r="AE231" s="73"/>
      <c r="AF231" s="73"/>
      <c r="AG231" s="73"/>
      <c r="AH231" s="73"/>
      <c r="AI231" s="73"/>
      <c r="AJ231" s="73"/>
      <c r="AK231" s="73"/>
      <c r="AL231" s="73"/>
      <c r="AM231" s="73"/>
      <c r="AN231" s="73"/>
      <c r="AO231" s="73"/>
      <c r="AP231" s="73"/>
      <c r="AQ231" s="73"/>
      <c r="AR231" s="73"/>
      <c r="AS231" s="73"/>
      <c r="AT231" s="73"/>
      <c r="AU231" s="73"/>
      <c r="AV231" s="73"/>
      <c r="AW231" s="73"/>
      <c r="AX231" s="73"/>
      <c r="AY231" s="73"/>
      <c r="AZ231" s="73"/>
      <c r="BA231" s="73"/>
      <c r="BB231" s="73"/>
      <c r="BC231" s="73"/>
      <c r="IA231" s="21">
        <v>13.19</v>
      </c>
      <c r="IB231" s="21" t="s">
        <v>262</v>
      </c>
      <c r="IE231" s="22"/>
      <c r="IF231" s="22"/>
      <c r="IG231" s="22"/>
      <c r="IH231" s="22"/>
      <c r="II231" s="22"/>
    </row>
    <row r="232" spans="1:243" s="21" customFormat="1" ht="30" customHeight="1">
      <c r="A232" s="59">
        <v>13.2</v>
      </c>
      <c r="B232" s="60" t="s">
        <v>263</v>
      </c>
      <c r="C232" s="35"/>
      <c r="D232" s="72"/>
      <c r="E232" s="72"/>
      <c r="F232" s="72"/>
      <c r="G232" s="72"/>
      <c r="H232" s="72"/>
      <c r="I232" s="72"/>
      <c r="J232" s="72"/>
      <c r="K232" s="72"/>
      <c r="L232" s="72"/>
      <c r="M232" s="72"/>
      <c r="N232" s="73"/>
      <c r="O232" s="73"/>
      <c r="P232" s="73"/>
      <c r="Q232" s="73"/>
      <c r="R232" s="73"/>
      <c r="S232" s="73"/>
      <c r="T232" s="73"/>
      <c r="U232" s="73"/>
      <c r="V232" s="73"/>
      <c r="W232" s="73"/>
      <c r="X232" s="73"/>
      <c r="Y232" s="73"/>
      <c r="Z232" s="73"/>
      <c r="AA232" s="73"/>
      <c r="AB232" s="73"/>
      <c r="AC232" s="73"/>
      <c r="AD232" s="73"/>
      <c r="AE232" s="73"/>
      <c r="AF232" s="73"/>
      <c r="AG232" s="73"/>
      <c r="AH232" s="73"/>
      <c r="AI232" s="73"/>
      <c r="AJ232" s="73"/>
      <c r="AK232" s="73"/>
      <c r="AL232" s="73"/>
      <c r="AM232" s="73"/>
      <c r="AN232" s="73"/>
      <c r="AO232" s="73"/>
      <c r="AP232" s="73"/>
      <c r="AQ232" s="73"/>
      <c r="AR232" s="73"/>
      <c r="AS232" s="73"/>
      <c r="AT232" s="73"/>
      <c r="AU232" s="73"/>
      <c r="AV232" s="73"/>
      <c r="AW232" s="73"/>
      <c r="AX232" s="73"/>
      <c r="AY232" s="73"/>
      <c r="AZ232" s="73"/>
      <c r="BA232" s="73"/>
      <c r="BB232" s="73"/>
      <c r="BC232" s="73"/>
      <c r="IA232" s="21">
        <v>13.2</v>
      </c>
      <c r="IB232" s="21" t="s">
        <v>263</v>
      </c>
      <c r="IE232" s="22"/>
      <c r="IF232" s="22"/>
      <c r="IG232" s="22"/>
      <c r="IH232" s="22"/>
      <c r="II232" s="22"/>
    </row>
    <row r="233" spans="1:243" s="21" customFormat="1" ht="30" customHeight="1">
      <c r="A233" s="34">
        <v>13.21</v>
      </c>
      <c r="B233" s="60" t="s">
        <v>99</v>
      </c>
      <c r="C233" s="35"/>
      <c r="D233" s="35">
        <v>10</v>
      </c>
      <c r="E233" s="62" t="s">
        <v>48</v>
      </c>
      <c r="F233" s="61">
        <v>72.78</v>
      </c>
      <c r="G233" s="48"/>
      <c r="H233" s="42"/>
      <c r="I233" s="43" t="s">
        <v>33</v>
      </c>
      <c r="J233" s="44">
        <f t="shared" si="12"/>
        <v>1</v>
      </c>
      <c r="K233" s="42" t="s">
        <v>34</v>
      </c>
      <c r="L233" s="42" t="s">
        <v>4</v>
      </c>
      <c r="M233" s="45"/>
      <c r="N233" s="54"/>
      <c r="O233" s="54"/>
      <c r="P233" s="55"/>
      <c r="Q233" s="54"/>
      <c r="R233" s="54"/>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c r="AS233" s="55"/>
      <c r="AT233" s="55"/>
      <c r="AU233" s="55"/>
      <c r="AV233" s="55"/>
      <c r="AW233" s="55"/>
      <c r="AX233" s="55"/>
      <c r="AY233" s="55"/>
      <c r="AZ233" s="55"/>
      <c r="BA233" s="57">
        <f t="shared" si="13"/>
        <v>727.8</v>
      </c>
      <c r="BB233" s="56">
        <f t="shared" si="14"/>
        <v>727.8</v>
      </c>
      <c r="BC233" s="58" t="str">
        <f t="shared" si="15"/>
        <v>INR  Seven Hundred &amp; Twenty Seven  and Paise Eighty Only</v>
      </c>
      <c r="IA233" s="21">
        <v>13.21</v>
      </c>
      <c r="IB233" s="21" t="s">
        <v>99</v>
      </c>
      <c r="ID233" s="21">
        <v>10</v>
      </c>
      <c r="IE233" s="22" t="s">
        <v>48</v>
      </c>
      <c r="IF233" s="22"/>
      <c r="IG233" s="22"/>
      <c r="IH233" s="22"/>
      <c r="II233" s="22"/>
    </row>
    <row r="234" spans="1:243" s="21" customFormat="1" ht="30" customHeight="1">
      <c r="A234" s="34">
        <v>13.22</v>
      </c>
      <c r="B234" s="60" t="s">
        <v>264</v>
      </c>
      <c r="C234" s="35"/>
      <c r="D234" s="72"/>
      <c r="E234" s="72"/>
      <c r="F234" s="72"/>
      <c r="G234" s="72"/>
      <c r="H234" s="72"/>
      <c r="I234" s="72"/>
      <c r="J234" s="72"/>
      <c r="K234" s="72"/>
      <c r="L234" s="72"/>
      <c r="M234" s="72"/>
      <c r="N234" s="73"/>
      <c r="O234" s="73"/>
      <c r="P234" s="73"/>
      <c r="Q234" s="73"/>
      <c r="R234" s="73"/>
      <c r="S234" s="73"/>
      <c r="T234" s="73"/>
      <c r="U234" s="73"/>
      <c r="V234" s="73"/>
      <c r="W234" s="73"/>
      <c r="X234" s="73"/>
      <c r="Y234" s="73"/>
      <c r="Z234" s="73"/>
      <c r="AA234" s="73"/>
      <c r="AB234" s="73"/>
      <c r="AC234" s="73"/>
      <c r="AD234" s="73"/>
      <c r="AE234" s="73"/>
      <c r="AF234" s="73"/>
      <c r="AG234" s="73"/>
      <c r="AH234" s="73"/>
      <c r="AI234" s="73"/>
      <c r="AJ234" s="73"/>
      <c r="AK234" s="73"/>
      <c r="AL234" s="73"/>
      <c r="AM234" s="73"/>
      <c r="AN234" s="73"/>
      <c r="AO234" s="73"/>
      <c r="AP234" s="73"/>
      <c r="AQ234" s="73"/>
      <c r="AR234" s="73"/>
      <c r="AS234" s="73"/>
      <c r="AT234" s="73"/>
      <c r="AU234" s="73"/>
      <c r="AV234" s="73"/>
      <c r="AW234" s="73"/>
      <c r="AX234" s="73"/>
      <c r="AY234" s="73"/>
      <c r="AZ234" s="73"/>
      <c r="BA234" s="73"/>
      <c r="BB234" s="73"/>
      <c r="BC234" s="73"/>
      <c r="IA234" s="21">
        <v>13.22</v>
      </c>
      <c r="IB234" s="21" t="s">
        <v>264</v>
      </c>
      <c r="IE234" s="22"/>
      <c r="IF234" s="22"/>
      <c r="IG234" s="22"/>
      <c r="IH234" s="22"/>
      <c r="II234" s="22"/>
    </row>
    <row r="235" spans="1:243" s="21" customFormat="1" ht="30" customHeight="1">
      <c r="A235" s="34">
        <v>13.23</v>
      </c>
      <c r="B235" s="60" t="s">
        <v>265</v>
      </c>
      <c r="C235" s="35"/>
      <c r="D235" s="35">
        <v>5</v>
      </c>
      <c r="E235" s="62" t="s">
        <v>48</v>
      </c>
      <c r="F235" s="61">
        <v>1387.51</v>
      </c>
      <c r="G235" s="48"/>
      <c r="H235" s="42"/>
      <c r="I235" s="43" t="s">
        <v>33</v>
      </c>
      <c r="J235" s="44">
        <f t="shared" si="12"/>
        <v>1</v>
      </c>
      <c r="K235" s="42" t="s">
        <v>34</v>
      </c>
      <c r="L235" s="42" t="s">
        <v>4</v>
      </c>
      <c r="M235" s="45"/>
      <c r="N235" s="54"/>
      <c r="O235" s="54"/>
      <c r="P235" s="55"/>
      <c r="Q235" s="54"/>
      <c r="R235" s="54"/>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c r="AS235" s="55"/>
      <c r="AT235" s="55"/>
      <c r="AU235" s="55"/>
      <c r="AV235" s="55"/>
      <c r="AW235" s="55"/>
      <c r="AX235" s="55"/>
      <c r="AY235" s="55"/>
      <c r="AZ235" s="55"/>
      <c r="BA235" s="57">
        <f t="shared" si="13"/>
        <v>6937.55</v>
      </c>
      <c r="BB235" s="56">
        <f t="shared" si="14"/>
        <v>6937.55</v>
      </c>
      <c r="BC235" s="58" t="str">
        <f t="shared" si="15"/>
        <v>INR  Six Thousand Nine Hundred &amp; Thirty Seven  and Paise Fifty Five Only</v>
      </c>
      <c r="IA235" s="21">
        <v>13.23</v>
      </c>
      <c r="IB235" s="21" t="s">
        <v>265</v>
      </c>
      <c r="ID235" s="21">
        <v>5</v>
      </c>
      <c r="IE235" s="22" t="s">
        <v>48</v>
      </c>
      <c r="IF235" s="22"/>
      <c r="IG235" s="22"/>
      <c r="IH235" s="22"/>
      <c r="II235" s="22"/>
    </row>
    <row r="236" spans="1:243" s="21" customFormat="1" ht="30" customHeight="1">
      <c r="A236" s="34">
        <v>13.24</v>
      </c>
      <c r="B236" s="60" t="s">
        <v>266</v>
      </c>
      <c r="C236" s="35"/>
      <c r="D236" s="72"/>
      <c r="E236" s="72"/>
      <c r="F236" s="72"/>
      <c r="G236" s="72"/>
      <c r="H236" s="72"/>
      <c r="I236" s="72"/>
      <c r="J236" s="72"/>
      <c r="K236" s="72"/>
      <c r="L236" s="72"/>
      <c r="M236" s="72"/>
      <c r="N236" s="73"/>
      <c r="O236" s="73"/>
      <c r="P236" s="73"/>
      <c r="Q236" s="73"/>
      <c r="R236" s="73"/>
      <c r="S236" s="73"/>
      <c r="T236" s="73"/>
      <c r="U236" s="73"/>
      <c r="V236" s="73"/>
      <c r="W236" s="73"/>
      <c r="X236" s="73"/>
      <c r="Y236" s="73"/>
      <c r="Z236" s="73"/>
      <c r="AA236" s="73"/>
      <c r="AB236" s="73"/>
      <c r="AC236" s="73"/>
      <c r="AD236" s="73"/>
      <c r="AE236" s="73"/>
      <c r="AF236" s="73"/>
      <c r="AG236" s="73"/>
      <c r="AH236" s="73"/>
      <c r="AI236" s="73"/>
      <c r="AJ236" s="73"/>
      <c r="AK236" s="73"/>
      <c r="AL236" s="73"/>
      <c r="AM236" s="73"/>
      <c r="AN236" s="73"/>
      <c r="AO236" s="73"/>
      <c r="AP236" s="73"/>
      <c r="AQ236" s="73"/>
      <c r="AR236" s="73"/>
      <c r="AS236" s="73"/>
      <c r="AT236" s="73"/>
      <c r="AU236" s="73"/>
      <c r="AV236" s="73"/>
      <c r="AW236" s="73"/>
      <c r="AX236" s="73"/>
      <c r="AY236" s="73"/>
      <c r="AZ236" s="73"/>
      <c r="BA236" s="73"/>
      <c r="BB236" s="73"/>
      <c r="BC236" s="73"/>
      <c r="IA236" s="21">
        <v>13.24</v>
      </c>
      <c r="IB236" s="21" t="s">
        <v>266</v>
      </c>
      <c r="IE236" s="22"/>
      <c r="IF236" s="22"/>
      <c r="IG236" s="22"/>
      <c r="IH236" s="22"/>
      <c r="II236" s="22"/>
    </row>
    <row r="237" spans="1:243" s="21" customFormat="1" ht="30" customHeight="1">
      <c r="A237" s="34">
        <v>13.25</v>
      </c>
      <c r="B237" s="60" t="s">
        <v>267</v>
      </c>
      <c r="C237" s="35"/>
      <c r="D237" s="35">
        <v>70</v>
      </c>
      <c r="E237" s="62" t="s">
        <v>44</v>
      </c>
      <c r="F237" s="61">
        <v>8.15</v>
      </c>
      <c r="G237" s="48"/>
      <c r="H237" s="42"/>
      <c r="I237" s="43" t="s">
        <v>33</v>
      </c>
      <c r="J237" s="44">
        <f t="shared" si="12"/>
        <v>1</v>
      </c>
      <c r="K237" s="42" t="s">
        <v>34</v>
      </c>
      <c r="L237" s="42" t="s">
        <v>4</v>
      </c>
      <c r="M237" s="45"/>
      <c r="N237" s="54"/>
      <c r="O237" s="54"/>
      <c r="P237" s="55"/>
      <c r="Q237" s="54"/>
      <c r="R237" s="54"/>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c r="AS237" s="55"/>
      <c r="AT237" s="55"/>
      <c r="AU237" s="55"/>
      <c r="AV237" s="55"/>
      <c r="AW237" s="55"/>
      <c r="AX237" s="55"/>
      <c r="AY237" s="55"/>
      <c r="AZ237" s="55"/>
      <c r="BA237" s="57">
        <f t="shared" si="13"/>
        <v>570.5</v>
      </c>
      <c r="BB237" s="56">
        <f t="shared" si="14"/>
        <v>570.5</v>
      </c>
      <c r="BC237" s="58" t="str">
        <f t="shared" si="15"/>
        <v>INR  Five Hundred &amp; Seventy  and Paise Fifty Only</v>
      </c>
      <c r="IA237" s="21">
        <v>13.25</v>
      </c>
      <c r="IB237" s="21" t="s">
        <v>267</v>
      </c>
      <c r="ID237" s="21">
        <v>70</v>
      </c>
      <c r="IE237" s="22" t="s">
        <v>44</v>
      </c>
      <c r="IF237" s="22"/>
      <c r="IG237" s="22"/>
      <c r="IH237" s="22"/>
      <c r="II237" s="22"/>
    </row>
    <row r="238" spans="1:243" s="21" customFormat="1" ht="30" customHeight="1">
      <c r="A238" s="34">
        <v>13.26</v>
      </c>
      <c r="B238" s="60" t="s">
        <v>268</v>
      </c>
      <c r="C238" s="35"/>
      <c r="D238" s="35">
        <v>85</v>
      </c>
      <c r="E238" s="62" t="s">
        <v>44</v>
      </c>
      <c r="F238" s="61">
        <v>9.73</v>
      </c>
      <c r="G238" s="48"/>
      <c r="H238" s="42"/>
      <c r="I238" s="43" t="s">
        <v>33</v>
      </c>
      <c r="J238" s="44">
        <f t="shared" si="12"/>
        <v>1</v>
      </c>
      <c r="K238" s="42" t="s">
        <v>34</v>
      </c>
      <c r="L238" s="42" t="s">
        <v>4</v>
      </c>
      <c r="M238" s="45"/>
      <c r="N238" s="54"/>
      <c r="O238" s="54"/>
      <c r="P238" s="55"/>
      <c r="Q238" s="54"/>
      <c r="R238" s="54"/>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c r="AS238" s="55"/>
      <c r="AT238" s="55"/>
      <c r="AU238" s="55"/>
      <c r="AV238" s="55"/>
      <c r="AW238" s="55"/>
      <c r="AX238" s="55"/>
      <c r="AY238" s="55"/>
      <c r="AZ238" s="55"/>
      <c r="BA238" s="57">
        <f t="shared" si="13"/>
        <v>827.05</v>
      </c>
      <c r="BB238" s="56">
        <f t="shared" si="14"/>
        <v>827.05</v>
      </c>
      <c r="BC238" s="58" t="str">
        <f t="shared" si="15"/>
        <v>INR  Eight Hundred &amp; Twenty Seven  and Paise Five Only</v>
      </c>
      <c r="IA238" s="21">
        <v>13.26</v>
      </c>
      <c r="IB238" s="21" t="s">
        <v>268</v>
      </c>
      <c r="ID238" s="21">
        <v>85</v>
      </c>
      <c r="IE238" s="22" t="s">
        <v>44</v>
      </c>
      <c r="IF238" s="22"/>
      <c r="IG238" s="22"/>
      <c r="IH238" s="22"/>
      <c r="II238" s="22"/>
    </row>
    <row r="239" spans="1:243" s="21" customFormat="1" ht="30" customHeight="1">
      <c r="A239" s="34">
        <v>13.27</v>
      </c>
      <c r="B239" s="60" t="s">
        <v>269</v>
      </c>
      <c r="C239" s="35"/>
      <c r="D239" s="35">
        <v>20</v>
      </c>
      <c r="E239" s="62" t="s">
        <v>44</v>
      </c>
      <c r="F239" s="61">
        <v>12.41</v>
      </c>
      <c r="G239" s="48"/>
      <c r="H239" s="42"/>
      <c r="I239" s="43" t="s">
        <v>33</v>
      </c>
      <c r="J239" s="44">
        <f t="shared" si="12"/>
        <v>1</v>
      </c>
      <c r="K239" s="42" t="s">
        <v>34</v>
      </c>
      <c r="L239" s="42" t="s">
        <v>4</v>
      </c>
      <c r="M239" s="45"/>
      <c r="N239" s="54"/>
      <c r="O239" s="54"/>
      <c r="P239" s="55"/>
      <c r="Q239" s="54"/>
      <c r="R239" s="54"/>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c r="AS239" s="55"/>
      <c r="AT239" s="55"/>
      <c r="AU239" s="55"/>
      <c r="AV239" s="55"/>
      <c r="AW239" s="55"/>
      <c r="AX239" s="55"/>
      <c r="AY239" s="55"/>
      <c r="AZ239" s="55"/>
      <c r="BA239" s="57">
        <f t="shared" si="13"/>
        <v>248.2</v>
      </c>
      <c r="BB239" s="56">
        <f t="shared" si="14"/>
        <v>248.2</v>
      </c>
      <c r="BC239" s="58" t="str">
        <f t="shared" si="15"/>
        <v>INR  Two Hundred &amp; Forty Eight  and Paise Twenty Only</v>
      </c>
      <c r="IA239" s="21">
        <v>13.27</v>
      </c>
      <c r="IB239" s="21" t="s">
        <v>269</v>
      </c>
      <c r="ID239" s="21">
        <v>20</v>
      </c>
      <c r="IE239" s="22" t="s">
        <v>44</v>
      </c>
      <c r="IF239" s="22"/>
      <c r="IG239" s="22"/>
      <c r="IH239" s="22"/>
      <c r="II239" s="22"/>
    </row>
    <row r="240" spans="1:243" s="21" customFormat="1" ht="30" customHeight="1">
      <c r="A240" s="34">
        <v>13.28</v>
      </c>
      <c r="B240" s="60" t="s">
        <v>270</v>
      </c>
      <c r="C240" s="35"/>
      <c r="D240" s="35">
        <v>2</v>
      </c>
      <c r="E240" s="62" t="s">
        <v>44</v>
      </c>
      <c r="F240" s="61">
        <v>14.95</v>
      </c>
      <c r="G240" s="48"/>
      <c r="H240" s="42"/>
      <c r="I240" s="43" t="s">
        <v>33</v>
      </c>
      <c r="J240" s="44">
        <f t="shared" si="12"/>
        <v>1</v>
      </c>
      <c r="K240" s="42" t="s">
        <v>34</v>
      </c>
      <c r="L240" s="42" t="s">
        <v>4</v>
      </c>
      <c r="M240" s="45"/>
      <c r="N240" s="54"/>
      <c r="O240" s="54"/>
      <c r="P240" s="55"/>
      <c r="Q240" s="54"/>
      <c r="R240" s="54"/>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c r="AS240" s="55"/>
      <c r="AT240" s="55"/>
      <c r="AU240" s="55"/>
      <c r="AV240" s="55"/>
      <c r="AW240" s="55"/>
      <c r="AX240" s="55"/>
      <c r="AY240" s="55"/>
      <c r="AZ240" s="55"/>
      <c r="BA240" s="57">
        <f t="shared" si="13"/>
        <v>29.9</v>
      </c>
      <c r="BB240" s="56">
        <f t="shared" si="14"/>
        <v>29.9</v>
      </c>
      <c r="BC240" s="58" t="str">
        <f t="shared" si="15"/>
        <v>INR  Twenty Nine and Paise Ninety Only</v>
      </c>
      <c r="IA240" s="21">
        <v>13.28</v>
      </c>
      <c r="IB240" s="21" t="s">
        <v>270</v>
      </c>
      <c r="ID240" s="21">
        <v>2</v>
      </c>
      <c r="IE240" s="22" t="s">
        <v>44</v>
      </c>
      <c r="IF240" s="22"/>
      <c r="IG240" s="22"/>
      <c r="IH240" s="22"/>
      <c r="II240" s="22"/>
    </row>
    <row r="241" spans="1:243" s="21" customFormat="1" ht="30" customHeight="1">
      <c r="A241" s="34">
        <v>13.29</v>
      </c>
      <c r="B241" s="60" t="s">
        <v>271</v>
      </c>
      <c r="C241" s="35"/>
      <c r="D241" s="72"/>
      <c r="E241" s="72"/>
      <c r="F241" s="72"/>
      <c r="G241" s="72"/>
      <c r="H241" s="72"/>
      <c r="I241" s="72"/>
      <c r="J241" s="72"/>
      <c r="K241" s="72"/>
      <c r="L241" s="72"/>
      <c r="M241" s="72"/>
      <c r="N241" s="73"/>
      <c r="O241" s="73"/>
      <c r="P241" s="73"/>
      <c r="Q241" s="73"/>
      <c r="R241" s="73"/>
      <c r="S241" s="73"/>
      <c r="T241" s="73"/>
      <c r="U241" s="73"/>
      <c r="V241" s="73"/>
      <c r="W241" s="73"/>
      <c r="X241" s="73"/>
      <c r="Y241" s="73"/>
      <c r="Z241" s="73"/>
      <c r="AA241" s="73"/>
      <c r="AB241" s="73"/>
      <c r="AC241" s="73"/>
      <c r="AD241" s="73"/>
      <c r="AE241" s="73"/>
      <c r="AF241" s="73"/>
      <c r="AG241" s="73"/>
      <c r="AH241" s="73"/>
      <c r="AI241" s="73"/>
      <c r="AJ241" s="73"/>
      <c r="AK241" s="73"/>
      <c r="AL241" s="73"/>
      <c r="AM241" s="73"/>
      <c r="AN241" s="73"/>
      <c r="AO241" s="73"/>
      <c r="AP241" s="73"/>
      <c r="AQ241" s="73"/>
      <c r="AR241" s="73"/>
      <c r="AS241" s="73"/>
      <c r="AT241" s="73"/>
      <c r="AU241" s="73"/>
      <c r="AV241" s="73"/>
      <c r="AW241" s="73"/>
      <c r="AX241" s="73"/>
      <c r="AY241" s="73"/>
      <c r="AZ241" s="73"/>
      <c r="BA241" s="73"/>
      <c r="BB241" s="73"/>
      <c r="BC241" s="73"/>
      <c r="IA241" s="21">
        <v>13.29</v>
      </c>
      <c r="IB241" s="21" t="s">
        <v>271</v>
      </c>
      <c r="IE241" s="22"/>
      <c r="IF241" s="22"/>
      <c r="IG241" s="22"/>
      <c r="IH241" s="22"/>
      <c r="II241" s="22"/>
    </row>
    <row r="242" spans="1:243" s="21" customFormat="1" ht="30" customHeight="1">
      <c r="A242" s="59">
        <v>13.3</v>
      </c>
      <c r="B242" s="60" t="s">
        <v>268</v>
      </c>
      <c r="C242" s="35"/>
      <c r="D242" s="35">
        <v>85</v>
      </c>
      <c r="E242" s="62" t="s">
        <v>44</v>
      </c>
      <c r="F242" s="61">
        <v>126.74</v>
      </c>
      <c r="G242" s="48"/>
      <c r="H242" s="42"/>
      <c r="I242" s="43" t="s">
        <v>33</v>
      </c>
      <c r="J242" s="44">
        <f t="shared" si="12"/>
        <v>1</v>
      </c>
      <c r="K242" s="42" t="s">
        <v>34</v>
      </c>
      <c r="L242" s="42" t="s">
        <v>4</v>
      </c>
      <c r="M242" s="45"/>
      <c r="N242" s="54"/>
      <c r="O242" s="54"/>
      <c r="P242" s="55"/>
      <c r="Q242" s="54"/>
      <c r="R242" s="54"/>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c r="AS242" s="55"/>
      <c r="AT242" s="55"/>
      <c r="AU242" s="55"/>
      <c r="AV242" s="55"/>
      <c r="AW242" s="55"/>
      <c r="AX242" s="55"/>
      <c r="AY242" s="55"/>
      <c r="AZ242" s="55"/>
      <c r="BA242" s="57">
        <f t="shared" si="13"/>
        <v>10772.9</v>
      </c>
      <c r="BB242" s="56">
        <f t="shared" si="14"/>
        <v>10772.9</v>
      </c>
      <c r="BC242" s="58" t="str">
        <f t="shared" si="15"/>
        <v>INR  Ten Thousand Seven Hundred &amp; Seventy Two  and Paise Ninety Only</v>
      </c>
      <c r="IA242" s="21">
        <v>13.3</v>
      </c>
      <c r="IB242" s="21" t="s">
        <v>268</v>
      </c>
      <c r="ID242" s="21">
        <v>85</v>
      </c>
      <c r="IE242" s="22" t="s">
        <v>44</v>
      </c>
      <c r="IF242" s="22"/>
      <c r="IG242" s="22"/>
      <c r="IH242" s="22"/>
      <c r="II242" s="22"/>
    </row>
    <row r="243" spans="1:243" s="21" customFormat="1" ht="30" customHeight="1">
      <c r="A243" s="34">
        <v>13.31</v>
      </c>
      <c r="B243" s="60" t="s">
        <v>269</v>
      </c>
      <c r="C243" s="35"/>
      <c r="D243" s="35">
        <v>20</v>
      </c>
      <c r="E243" s="62" t="s">
        <v>44</v>
      </c>
      <c r="F243" s="61">
        <v>130.12</v>
      </c>
      <c r="G243" s="48"/>
      <c r="H243" s="42"/>
      <c r="I243" s="43" t="s">
        <v>33</v>
      </c>
      <c r="J243" s="44">
        <f t="shared" si="12"/>
        <v>1</v>
      </c>
      <c r="K243" s="42" t="s">
        <v>34</v>
      </c>
      <c r="L243" s="42" t="s">
        <v>4</v>
      </c>
      <c r="M243" s="45"/>
      <c r="N243" s="54"/>
      <c r="O243" s="54"/>
      <c r="P243" s="55"/>
      <c r="Q243" s="54"/>
      <c r="R243" s="54"/>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c r="AS243" s="55"/>
      <c r="AT243" s="55"/>
      <c r="AU243" s="55"/>
      <c r="AV243" s="55"/>
      <c r="AW243" s="55"/>
      <c r="AX243" s="55"/>
      <c r="AY243" s="55"/>
      <c r="AZ243" s="55"/>
      <c r="BA243" s="57">
        <f t="shared" si="13"/>
        <v>2602.4</v>
      </c>
      <c r="BB243" s="56">
        <f t="shared" si="14"/>
        <v>2602.4</v>
      </c>
      <c r="BC243" s="58" t="str">
        <f t="shared" si="15"/>
        <v>INR  Two Thousand Six Hundred &amp; Two  and Paise Forty Only</v>
      </c>
      <c r="IA243" s="21">
        <v>13.31</v>
      </c>
      <c r="IB243" s="21" t="s">
        <v>269</v>
      </c>
      <c r="ID243" s="21">
        <v>20</v>
      </c>
      <c r="IE243" s="22" t="s">
        <v>44</v>
      </c>
      <c r="IF243" s="22"/>
      <c r="IG243" s="22"/>
      <c r="IH243" s="22"/>
      <c r="II243" s="22"/>
    </row>
    <row r="244" spans="1:243" s="21" customFormat="1" ht="30" customHeight="1">
      <c r="A244" s="34">
        <v>13.32</v>
      </c>
      <c r="B244" s="60" t="s">
        <v>270</v>
      </c>
      <c r="C244" s="35"/>
      <c r="D244" s="35">
        <v>2</v>
      </c>
      <c r="E244" s="62" t="s">
        <v>44</v>
      </c>
      <c r="F244" s="61">
        <v>133.49</v>
      </c>
      <c r="G244" s="48"/>
      <c r="H244" s="42"/>
      <c r="I244" s="43" t="s">
        <v>33</v>
      </c>
      <c r="J244" s="44">
        <f t="shared" si="12"/>
        <v>1</v>
      </c>
      <c r="K244" s="42" t="s">
        <v>34</v>
      </c>
      <c r="L244" s="42" t="s">
        <v>4</v>
      </c>
      <c r="M244" s="45"/>
      <c r="N244" s="54"/>
      <c r="O244" s="54"/>
      <c r="P244" s="55"/>
      <c r="Q244" s="54"/>
      <c r="R244" s="54"/>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c r="AS244" s="55"/>
      <c r="AT244" s="55"/>
      <c r="AU244" s="55"/>
      <c r="AV244" s="55"/>
      <c r="AW244" s="55"/>
      <c r="AX244" s="55"/>
      <c r="AY244" s="55"/>
      <c r="AZ244" s="55"/>
      <c r="BA244" s="57">
        <f t="shared" si="13"/>
        <v>266.98</v>
      </c>
      <c r="BB244" s="56">
        <f t="shared" si="14"/>
        <v>266.98</v>
      </c>
      <c r="BC244" s="58" t="str">
        <f t="shared" si="15"/>
        <v>INR  Two Hundred &amp; Sixty Six  and Paise Ninety Eight Only</v>
      </c>
      <c r="IA244" s="21">
        <v>13.32</v>
      </c>
      <c r="IB244" s="21" t="s">
        <v>270</v>
      </c>
      <c r="ID244" s="21">
        <v>2</v>
      </c>
      <c r="IE244" s="22" t="s">
        <v>44</v>
      </c>
      <c r="IF244" s="22"/>
      <c r="IG244" s="22"/>
      <c r="IH244" s="22"/>
      <c r="II244" s="22"/>
    </row>
    <row r="245" spans="1:243" s="21" customFormat="1" ht="30" customHeight="1">
      <c r="A245" s="34">
        <v>13.33</v>
      </c>
      <c r="B245" s="60" t="s">
        <v>272</v>
      </c>
      <c r="C245" s="35"/>
      <c r="D245" s="72"/>
      <c r="E245" s="72"/>
      <c r="F245" s="72"/>
      <c r="G245" s="72"/>
      <c r="H245" s="72"/>
      <c r="I245" s="72"/>
      <c r="J245" s="72"/>
      <c r="K245" s="72"/>
      <c r="L245" s="72"/>
      <c r="M245" s="72"/>
      <c r="N245" s="73"/>
      <c r="O245" s="73"/>
      <c r="P245" s="73"/>
      <c r="Q245" s="73"/>
      <c r="R245" s="73"/>
      <c r="S245" s="73"/>
      <c r="T245" s="73"/>
      <c r="U245" s="73"/>
      <c r="V245" s="73"/>
      <c r="W245" s="73"/>
      <c r="X245" s="73"/>
      <c r="Y245" s="73"/>
      <c r="Z245" s="73"/>
      <c r="AA245" s="73"/>
      <c r="AB245" s="73"/>
      <c r="AC245" s="73"/>
      <c r="AD245" s="73"/>
      <c r="AE245" s="73"/>
      <c r="AF245" s="73"/>
      <c r="AG245" s="73"/>
      <c r="AH245" s="73"/>
      <c r="AI245" s="73"/>
      <c r="AJ245" s="73"/>
      <c r="AK245" s="73"/>
      <c r="AL245" s="73"/>
      <c r="AM245" s="73"/>
      <c r="AN245" s="73"/>
      <c r="AO245" s="73"/>
      <c r="AP245" s="73"/>
      <c r="AQ245" s="73"/>
      <c r="AR245" s="73"/>
      <c r="AS245" s="73"/>
      <c r="AT245" s="73"/>
      <c r="AU245" s="73"/>
      <c r="AV245" s="73"/>
      <c r="AW245" s="73"/>
      <c r="AX245" s="73"/>
      <c r="AY245" s="73"/>
      <c r="AZ245" s="73"/>
      <c r="BA245" s="73"/>
      <c r="BB245" s="73"/>
      <c r="BC245" s="73"/>
      <c r="IA245" s="21">
        <v>13.33</v>
      </c>
      <c r="IB245" s="21" t="s">
        <v>272</v>
      </c>
      <c r="IE245" s="22"/>
      <c r="IF245" s="22"/>
      <c r="IG245" s="22"/>
      <c r="IH245" s="22"/>
      <c r="II245" s="22"/>
    </row>
    <row r="246" spans="1:243" s="21" customFormat="1" ht="30" customHeight="1">
      <c r="A246" s="34">
        <v>13.34</v>
      </c>
      <c r="B246" s="60" t="s">
        <v>99</v>
      </c>
      <c r="C246" s="35"/>
      <c r="D246" s="35">
        <v>4</v>
      </c>
      <c r="E246" s="62" t="s">
        <v>48</v>
      </c>
      <c r="F246" s="61">
        <v>206.71</v>
      </c>
      <c r="G246" s="48"/>
      <c r="H246" s="42"/>
      <c r="I246" s="43" t="s">
        <v>33</v>
      </c>
      <c r="J246" s="44">
        <f aca="true" t="shared" si="16" ref="J246:J268">IF(I246="Less(-)",-1,1)</f>
        <v>1</v>
      </c>
      <c r="K246" s="42" t="s">
        <v>34</v>
      </c>
      <c r="L246" s="42" t="s">
        <v>4</v>
      </c>
      <c r="M246" s="45"/>
      <c r="N246" s="54"/>
      <c r="O246" s="54"/>
      <c r="P246" s="55"/>
      <c r="Q246" s="54"/>
      <c r="R246" s="54"/>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c r="AS246" s="55"/>
      <c r="AT246" s="55"/>
      <c r="AU246" s="55"/>
      <c r="AV246" s="55"/>
      <c r="AW246" s="55"/>
      <c r="AX246" s="55"/>
      <c r="AY246" s="55"/>
      <c r="AZ246" s="55"/>
      <c r="BA246" s="57">
        <f aca="true" t="shared" si="17" ref="BA246:BA268">total_amount_ba($B$2,$D$2,D246,F246,J246,K246,M246)</f>
        <v>826.84</v>
      </c>
      <c r="BB246" s="56">
        <f aca="true" t="shared" si="18" ref="BB246:BB268">BA246+SUM(N246:AZ246)</f>
        <v>826.84</v>
      </c>
      <c r="BC246" s="58" t="str">
        <f aca="true" t="shared" si="19" ref="BC246:BC268">SpellNumber(L246,BB246)</f>
        <v>INR  Eight Hundred &amp; Twenty Six  and Paise Eighty Four Only</v>
      </c>
      <c r="IA246" s="21">
        <v>13.34</v>
      </c>
      <c r="IB246" s="21" t="s">
        <v>99</v>
      </c>
      <c r="ID246" s="21">
        <v>4</v>
      </c>
      <c r="IE246" s="22" t="s">
        <v>48</v>
      </c>
      <c r="IF246" s="22"/>
      <c r="IG246" s="22"/>
      <c r="IH246" s="22"/>
      <c r="II246" s="22"/>
    </row>
    <row r="247" spans="1:243" s="21" customFormat="1" ht="30" customHeight="1">
      <c r="A247" s="34">
        <v>13.35</v>
      </c>
      <c r="B247" s="60" t="s">
        <v>100</v>
      </c>
      <c r="C247" s="35"/>
      <c r="D247" s="35">
        <v>6</v>
      </c>
      <c r="E247" s="62" t="s">
        <v>48</v>
      </c>
      <c r="F247" s="61">
        <v>228.98</v>
      </c>
      <c r="G247" s="48"/>
      <c r="H247" s="42"/>
      <c r="I247" s="43" t="s">
        <v>33</v>
      </c>
      <c r="J247" s="44">
        <f t="shared" si="16"/>
        <v>1</v>
      </c>
      <c r="K247" s="42" t="s">
        <v>34</v>
      </c>
      <c r="L247" s="42" t="s">
        <v>4</v>
      </c>
      <c r="M247" s="45"/>
      <c r="N247" s="54"/>
      <c r="O247" s="54"/>
      <c r="P247" s="55"/>
      <c r="Q247" s="54"/>
      <c r="R247" s="54"/>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c r="AS247" s="55"/>
      <c r="AT247" s="55"/>
      <c r="AU247" s="55"/>
      <c r="AV247" s="55"/>
      <c r="AW247" s="55"/>
      <c r="AX247" s="55"/>
      <c r="AY247" s="55"/>
      <c r="AZ247" s="55"/>
      <c r="BA247" s="57">
        <f t="shared" si="17"/>
        <v>1373.88</v>
      </c>
      <c r="BB247" s="56">
        <f t="shared" si="18"/>
        <v>1373.88</v>
      </c>
      <c r="BC247" s="58" t="str">
        <f t="shared" si="19"/>
        <v>INR  One Thousand Three Hundred &amp; Seventy Three  and Paise Eighty Eight Only</v>
      </c>
      <c r="IA247" s="21">
        <v>13.35</v>
      </c>
      <c r="IB247" s="21" t="s">
        <v>100</v>
      </c>
      <c r="ID247" s="21">
        <v>6</v>
      </c>
      <c r="IE247" s="22" t="s">
        <v>48</v>
      </c>
      <c r="IF247" s="22"/>
      <c r="IG247" s="22"/>
      <c r="IH247" s="22"/>
      <c r="II247" s="22"/>
    </row>
    <row r="248" spans="1:243" s="21" customFormat="1" ht="30" customHeight="1">
      <c r="A248" s="34">
        <v>13.36</v>
      </c>
      <c r="B248" s="60" t="s">
        <v>259</v>
      </c>
      <c r="C248" s="35"/>
      <c r="D248" s="35">
        <v>2</v>
      </c>
      <c r="E248" s="62" t="s">
        <v>48</v>
      </c>
      <c r="F248" s="61">
        <v>298.2</v>
      </c>
      <c r="G248" s="48"/>
      <c r="H248" s="42"/>
      <c r="I248" s="43" t="s">
        <v>33</v>
      </c>
      <c r="J248" s="44">
        <f t="shared" si="16"/>
        <v>1</v>
      </c>
      <c r="K248" s="42" t="s">
        <v>34</v>
      </c>
      <c r="L248" s="42" t="s">
        <v>4</v>
      </c>
      <c r="M248" s="45"/>
      <c r="N248" s="54"/>
      <c r="O248" s="54"/>
      <c r="P248" s="55"/>
      <c r="Q248" s="54"/>
      <c r="R248" s="54"/>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c r="AS248" s="55"/>
      <c r="AT248" s="55"/>
      <c r="AU248" s="55"/>
      <c r="AV248" s="55"/>
      <c r="AW248" s="55"/>
      <c r="AX248" s="55"/>
      <c r="AY248" s="55"/>
      <c r="AZ248" s="55"/>
      <c r="BA248" s="57">
        <f t="shared" si="17"/>
        <v>596.4</v>
      </c>
      <c r="BB248" s="56">
        <f t="shared" si="18"/>
        <v>596.4</v>
      </c>
      <c r="BC248" s="58" t="str">
        <f t="shared" si="19"/>
        <v>INR  Five Hundred &amp; Ninety Six  and Paise Forty Only</v>
      </c>
      <c r="IA248" s="21">
        <v>13.36</v>
      </c>
      <c r="IB248" s="21" t="s">
        <v>259</v>
      </c>
      <c r="ID248" s="21">
        <v>2</v>
      </c>
      <c r="IE248" s="22" t="s">
        <v>48</v>
      </c>
      <c r="IF248" s="22"/>
      <c r="IG248" s="22"/>
      <c r="IH248" s="22"/>
      <c r="II248" s="22"/>
    </row>
    <row r="249" spans="1:243" s="21" customFormat="1" ht="30" customHeight="1">
      <c r="A249" s="34">
        <v>13.37</v>
      </c>
      <c r="B249" s="60" t="s">
        <v>273</v>
      </c>
      <c r="C249" s="35"/>
      <c r="D249" s="35">
        <v>750</v>
      </c>
      <c r="E249" s="62" t="s">
        <v>303</v>
      </c>
      <c r="F249" s="61">
        <v>7.72</v>
      </c>
      <c r="G249" s="48"/>
      <c r="H249" s="42"/>
      <c r="I249" s="43" t="s">
        <v>33</v>
      </c>
      <c r="J249" s="44">
        <f t="shared" si="16"/>
        <v>1</v>
      </c>
      <c r="K249" s="42" t="s">
        <v>34</v>
      </c>
      <c r="L249" s="42" t="s">
        <v>4</v>
      </c>
      <c r="M249" s="45"/>
      <c r="N249" s="54"/>
      <c r="O249" s="54"/>
      <c r="P249" s="55"/>
      <c r="Q249" s="54"/>
      <c r="R249" s="54"/>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c r="AS249" s="55"/>
      <c r="AT249" s="55"/>
      <c r="AU249" s="55"/>
      <c r="AV249" s="55"/>
      <c r="AW249" s="55"/>
      <c r="AX249" s="55"/>
      <c r="AY249" s="55"/>
      <c r="AZ249" s="55"/>
      <c r="BA249" s="57">
        <f t="shared" si="17"/>
        <v>5790</v>
      </c>
      <c r="BB249" s="56">
        <f t="shared" si="18"/>
        <v>5790</v>
      </c>
      <c r="BC249" s="58" t="str">
        <f t="shared" si="19"/>
        <v>INR  Five Thousand Seven Hundred &amp; Ninety  Only</v>
      </c>
      <c r="IA249" s="21">
        <v>13.37</v>
      </c>
      <c r="IB249" s="21" t="s">
        <v>273</v>
      </c>
      <c r="ID249" s="21">
        <v>750</v>
      </c>
      <c r="IE249" s="22" t="s">
        <v>303</v>
      </c>
      <c r="IF249" s="22"/>
      <c r="IG249" s="22"/>
      <c r="IH249" s="22"/>
      <c r="II249" s="22"/>
    </row>
    <row r="250" spans="1:243" s="21" customFormat="1" ht="30" customHeight="1">
      <c r="A250" s="34">
        <v>13.38</v>
      </c>
      <c r="B250" s="60" t="s">
        <v>274</v>
      </c>
      <c r="C250" s="35"/>
      <c r="D250" s="72"/>
      <c r="E250" s="72"/>
      <c r="F250" s="72"/>
      <c r="G250" s="72"/>
      <c r="H250" s="72"/>
      <c r="I250" s="72"/>
      <c r="J250" s="72"/>
      <c r="K250" s="72"/>
      <c r="L250" s="72"/>
      <c r="M250" s="72"/>
      <c r="N250" s="73"/>
      <c r="O250" s="73"/>
      <c r="P250" s="73"/>
      <c r="Q250" s="73"/>
      <c r="R250" s="73"/>
      <c r="S250" s="73"/>
      <c r="T250" s="73"/>
      <c r="U250" s="73"/>
      <c r="V250" s="73"/>
      <c r="W250" s="73"/>
      <c r="X250" s="73"/>
      <c r="Y250" s="73"/>
      <c r="Z250" s="73"/>
      <c r="AA250" s="73"/>
      <c r="AB250" s="73"/>
      <c r="AC250" s="73"/>
      <c r="AD250" s="73"/>
      <c r="AE250" s="73"/>
      <c r="AF250" s="73"/>
      <c r="AG250" s="73"/>
      <c r="AH250" s="73"/>
      <c r="AI250" s="73"/>
      <c r="AJ250" s="73"/>
      <c r="AK250" s="73"/>
      <c r="AL250" s="73"/>
      <c r="AM250" s="73"/>
      <c r="AN250" s="73"/>
      <c r="AO250" s="73"/>
      <c r="AP250" s="73"/>
      <c r="AQ250" s="73"/>
      <c r="AR250" s="73"/>
      <c r="AS250" s="73"/>
      <c r="AT250" s="73"/>
      <c r="AU250" s="73"/>
      <c r="AV250" s="73"/>
      <c r="AW250" s="73"/>
      <c r="AX250" s="73"/>
      <c r="AY250" s="73"/>
      <c r="AZ250" s="73"/>
      <c r="BA250" s="73"/>
      <c r="BB250" s="73"/>
      <c r="BC250" s="73"/>
      <c r="IA250" s="21">
        <v>13.38</v>
      </c>
      <c r="IB250" s="21" t="s">
        <v>274</v>
      </c>
      <c r="IE250" s="22"/>
      <c r="IF250" s="22"/>
      <c r="IG250" s="22"/>
      <c r="IH250" s="22"/>
      <c r="II250" s="22"/>
    </row>
    <row r="251" spans="1:243" s="21" customFormat="1" ht="30" customHeight="1">
      <c r="A251" s="34">
        <v>13.39</v>
      </c>
      <c r="B251" s="60" t="s">
        <v>99</v>
      </c>
      <c r="C251" s="35"/>
      <c r="D251" s="35">
        <v>4</v>
      </c>
      <c r="E251" s="62" t="s">
        <v>48</v>
      </c>
      <c r="F251" s="61">
        <v>367.34</v>
      </c>
      <c r="G251" s="48"/>
      <c r="H251" s="42"/>
      <c r="I251" s="43" t="s">
        <v>33</v>
      </c>
      <c r="J251" s="44">
        <f t="shared" si="16"/>
        <v>1</v>
      </c>
      <c r="K251" s="42" t="s">
        <v>34</v>
      </c>
      <c r="L251" s="42" t="s">
        <v>4</v>
      </c>
      <c r="M251" s="45"/>
      <c r="N251" s="54"/>
      <c r="O251" s="54"/>
      <c r="P251" s="55"/>
      <c r="Q251" s="54"/>
      <c r="R251" s="54"/>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c r="AS251" s="55"/>
      <c r="AT251" s="55"/>
      <c r="AU251" s="55"/>
      <c r="AV251" s="55"/>
      <c r="AW251" s="55"/>
      <c r="AX251" s="55"/>
      <c r="AY251" s="55"/>
      <c r="AZ251" s="55"/>
      <c r="BA251" s="57">
        <f t="shared" si="17"/>
        <v>1469.36</v>
      </c>
      <c r="BB251" s="56">
        <f t="shared" si="18"/>
        <v>1469.36</v>
      </c>
      <c r="BC251" s="58" t="str">
        <f t="shared" si="19"/>
        <v>INR  One Thousand Four Hundred &amp; Sixty Nine  and Paise Thirty Six Only</v>
      </c>
      <c r="IA251" s="21">
        <v>13.39</v>
      </c>
      <c r="IB251" s="21" t="s">
        <v>99</v>
      </c>
      <c r="ID251" s="21">
        <v>4</v>
      </c>
      <c r="IE251" s="22" t="s">
        <v>48</v>
      </c>
      <c r="IF251" s="22"/>
      <c r="IG251" s="22"/>
      <c r="IH251" s="22"/>
      <c r="II251" s="22"/>
    </row>
    <row r="252" spans="1:243" s="21" customFormat="1" ht="30" customHeight="1">
      <c r="A252" s="59">
        <v>13.4</v>
      </c>
      <c r="B252" s="60" t="s">
        <v>275</v>
      </c>
      <c r="C252" s="35"/>
      <c r="D252" s="72"/>
      <c r="E252" s="72"/>
      <c r="F252" s="72"/>
      <c r="G252" s="72"/>
      <c r="H252" s="72"/>
      <c r="I252" s="72"/>
      <c r="J252" s="72"/>
      <c r="K252" s="72"/>
      <c r="L252" s="72"/>
      <c r="M252" s="72"/>
      <c r="N252" s="73"/>
      <c r="O252" s="73"/>
      <c r="P252" s="73"/>
      <c r="Q252" s="73"/>
      <c r="R252" s="73"/>
      <c r="S252" s="73"/>
      <c r="T252" s="73"/>
      <c r="U252" s="73"/>
      <c r="V252" s="73"/>
      <c r="W252" s="73"/>
      <c r="X252" s="73"/>
      <c r="Y252" s="73"/>
      <c r="Z252" s="73"/>
      <c r="AA252" s="73"/>
      <c r="AB252" s="73"/>
      <c r="AC252" s="73"/>
      <c r="AD252" s="73"/>
      <c r="AE252" s="73"/>
      <c r="AF252" s="73"/>
      <c r="AG252" s="73"/>
      <c r="AH252" s="73"/>
      <c r="AI252" s="73"/>
      <c r="AJ252" s="73"/>
      <c r="AK252" s="73"/>
      <c r="AL252" s="73"/>
      <c r="AM252" s="73"/>
      <c r="AN252" s="73"/>
      <c r="AO252" s="73"/>
      <c r="AP252" s="73"/>
      <c r="AQ252" s="73"/>
      <c r="AR252" s="73"/>
      <c r="AS252" s="73"/>
      <c r="AT252" s="73"/>
      <c r="AU252" s="73"/>
      <c r="AV252" s="73"/>
      <c r="AW252" s="73"/>
      <c r="AX252" s="73"/>
      <c r="AY252" s="73"/>
      <c r="AZ252" s="73"/>
      <c r="BA252" s="73"/>
      <c r="BB252" s="73"/>
      <c r="BC252" s="73"/>
      <c r="IA252" s="21">
        <v>13.4</v>
      </c>
      <c r="IB252" s="21" t="s">
        <v>275</v>
      </c>
      <c r="IE252" s="22"/>
      <c r="IF252" s="22"/>
      <c r="IG252" s="22"/>
      <c r="IH252" s="22"/>
      <c r="II252" s="22"/>
    </row>
    <row r="253" spans="1:243" s="21" customFormat="1" ht="30" customHeight="1">
      <c r="A253" s="34">
        <v>13.41</v>
      </c>
      <c r="B253" s="60" t="s">
        <v>99</v>
      </c>
      <c r="C253" s="35"/>
      <c r="D253" s="35">
        <v>6</v>
      </c>
      <c r="E253" s="62" t="s">
        <v>48</v>
      </c>
      <c r="F253" s="61">
        <v>484.31</v>
      </c>
      <c r="G253" s="48"/>
      <c r="H253" s="42"/>
      <c r="I253" s="43" t="s">
        <v>33</v>
      </c>
      <c r="J253" s="44">
        <f t="shared" si="16"/>
        <v>1</v>
      </c>
      <c r="K253" s="42" t="s">
        <v>34</v>
      </c>
      <c r="L253" s="42" t="s">
        <v>4</v>
      </c>
      <c r="M253" s="45"/>
      <c r="N253" s="54"/>
      <c r="O253" s="54"/>
      <c r="P253" s="55"/>
      <c r="Q253" s="54"/>
      <c r="R253" s="54"/>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c r="AS253" s="55"/>
      <c r="AT253" s="55"/>
      <c r="AU253" s="55"/>
      <c r="AV253" s="55"/>
      <c r="AW253" s="55"/>
      <c r="AX253" s="55"/>
      <c r="AY253" s="55"/>
      <c r="AZ253" s="55"/>
      <c r="BA253" s="57">
        <f t="shared" si="17"/>
        <v>2905.86</v>
      </c>
      <c r="BB253" s="56">
        <f t="shared" si="18"/>
        <v>2905.86</v>
      </c>
      <c r="BC253" s="58" t="str">
        <f t="shared" si="19"/>
        <v>INR  Two Thousand Nine Hundred &amp; Five  and Paise Eighty Six Only</v>
      </c>
      <c r="IA253" s="21">
        <v>13.41</v>
      </c>
      <c r="IB253" s="21" t="s">
        <v>99</v>
      </c>
      <c r="ID253" s="21">
        <v>6</v>
      </c>
      <c r="IE253" s="22" t="s">
        <v>48</v>
      </c>
      <c r="IF253" s="22"/>
      <c r="IG253" s="22"/>
      <c r="IH253" s="22"/>
      <c r="II253" s="22"/>
    </row>
    <row r="254" spans="1:243" s="21" customFormat="1" ht="30" customHeight="1">
      <c r="A254" s="34">
        <v>13.42</v>
      </c>
      <c r="B254" s="60" t="s">
        <v>276</v>
      </c>
      <c r="C254" s="35"/>
      <c r="D254" s="72"/>
      <c r="E254" s="72"/>
      <c r="F254" s="72"/>
      <c r="G254" s="72"/>
      <c r="H254" s="72"/>
      <c r="I254" s="72"/>
      <c r="J254" s="72"/>
      <c r="K254" s="72"/>
      <c r="L254" s="72"/>
      <c r="M254" s="72"/>
      <c r="N254" s="73"/>
      <c r="O254" s="73"/>
      <c r="P254" s="73"/>
      <c r="Q254" s="73"/>
      <c r="R254" s="73"/>
      <c r="S254" s="73"/>
      <c r="T254" s="73"/>
      <c r="U254" s="73"/>
      <c r="V254" s="73"/>
      <c r="W254" s="73"/>
      <c r="X254" s="73"/>
      <c r="Y254" s="73"/>
      <c r="Z254" s="73"/>
      <c r="AA254" s="73"/>
      <c r="AB254" s="73"/>
      <c r="AC254" s="73"/>
      <c r="AD254" s="73"/>
      <c r="AE254" s="73"/>
      <c r="AF254" s="73"/>
      <c r="AG254" s="73"/>
      <c r="AH254" s="73"/>
      <c r="AI254" s="73"/>
      <c r="AJ254" s="73"/>
      <c r="AK254" s="73"/>
      <c r="AL254" s="73"/>
      <c r="AM254" s="73"/>
      <c r="AN254" s="73"/>
      <c r="AO254" s="73"/>
      <c r="AP254" s="73"/>
      <c r="AQ254" s="73"/>
      <c r="AR254" s="73"/>
      <c r="AS254" s="73"/>
      <c r="AT254" s="73"/>
      <c r="AU254" s="73"/>
      <c r="AV254" s="73"/>
      <c r="AW254" s="73"/>
      <c r="AX254" s="73"/>
      <c r="AY254" s="73"/>
      <c r="AZ254" s="73"/>
      <c r="BA254" s="73"/>
      <c r="BB254" s="73"/>
      <c r="BC254" s="73"/>
      <c r="IA254" s="21">
        <v>13.42</v>
      </c>
      <c r="IB254" s="21" t="s">
        <v>276</v>
      </c>
      <c r="IE254" s="22"/>
      <c r="IF254" s="22"/>
      <c r="IG254" s="22"/>
      <c r="IH254" s="22"/>
      <c r="II254" s="22"/>
    </row>
    <row r="255" spans="1:243" s="21" customFormat="1" ht="30" customHeight="1">
      <c r="A255" s="34">
        <v>13.43</v>
      </c>
      <c r="B255" s="60" t="s">
        <v>99</v>
      </c>
      <c r="C255" s="35"/>
      <c r="D255" s="35">
        <v>4</v>
      </c>
      <c r="E255" s="62" t="s">
        <v>48</v>
      </c>
      <c r="F255" s="61">
        <v>531.57</v>
      </c>
      <c r="G255" s="48"/>
      <c r="H255" s="42"/>
      <c r="I255" s="43" t="s">
        <v>33</v>
      </c>
      <c r="J255" s="44">
        <f t="shared" si="16"/>
        <v>1</v>
      </c>
      <c r="K255" s="42" t="s">
        <v>34</v>
      </c>
      <c r="L255" s="42" t="s">
        <v>4</v>
      </c>
      <c r="M255" s="45"/>
      <c r="N255" s="54"/>
      <c r="O255" s="54"/>
      <c r="P255" s="55"/>
      <c r="Q255" s="54"/>
      <c r="R255" s="54"/>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c r="AS255" s="55"/>
      <c r="AT255" s="55"/>
      <c r="AU255" s="55"/>
      <c r="AV255" s="55"/>
      <c r="AW255" s="55"/>
      <c r="AX255" s="55"/>
      <c r="AY255" s="55"/>
      <c r="AZ255" s="55"/>
      <c r="BA255" s="57">
        <f t="shared" si="17"/>
        <v>2126.28</v>
      </c>
      <c r="BB255" s="56">
        <f t="shared" si="18"/>
        <v>2126.28</v>
      </c>
      <c r="BC255" s="58" t="str">
        <f t="shared" si="19"/>
        <v>INR  Two Thousand One Hundred &amp; Twenty Six  and Paise Twenty Eight Only</v>
      </c>
      <c r="IA255" s="21">
        <v>13.43</v>
      </c>
      <c r="IB255" s="21" t="s">
        <v>99</v>
      </c>
      <c r="ID255" s="21">
        <v>4</v>
      </c>
      <c r="IE255" s="22" t="s">
        <v>48</v>
      </c>
      <c r="IF255" s="22"/>
      <c r="IG255" s="22"/>
      <c r="IH255" s="22"/>
      <c r="II255" s="22"/>
    </row>
    <row r="256" spans="1:243" s="21" customFormat="1" ht="30" customHeight="1">
      <c r="A256" s="34">
        <v>13.44</v>
      </c>
      <c r="B256" s="60" t="s">
        <v>277</v>
      </c>
      <c r="C256" s="35"/>
      <c r="D256" s="72"/>
      <c r="E256" s="72"/>
      <c r="F256" s="72"/>
      <c r="G256" s="72"/>
      <c r="H256" s="72"/>
      <c r="I256" s="72"/>
      <c r="J256" s="72"/>
      <c r="K256" s="72"/>
      <c r="L256" s="72"/>
      <c r="M256" s="72"/>
      <c r="N256" s="73"/>
      <c r="O256" s="73"/>
      <c r="P256" s="73"/>
      <c r="Q256" s="73"/>
      <c r="R256" s="73"/>
      <c r="S256" s="73"/>
      <c r="T256" s="73"/>
      <c r="U256" s="73"/>
      <c r="V256" s="73"/>
      <c r="W256" s="73"/>
      <c r="X256" s="73"/>
      <c r="Y256" s="73"/>
      <c r="Z256" s="73"/>
      <c r="AA256" s="73"/>
      <c r="AB256" s="73"/>
      <c r="AC256" s="73"/>
      <c r="AD256" s="73"/>
      <c r="AE256" s="73"/>
      <c r="AF256" s="73"/>
      <c r="AG256" s="73"/>
      <c r="AH256" s="73"/>
      <c r="AI256" s="73"/>
      <c r="AJ256" s="73"/>
      <c r="AK256" s="73"/>
      <c r="AL256" s="73"/>
      <c r="AM256" s="73"/>
      <c r="AN256" s="73"/>
      <c r="AO256" s="73"/>
      <c r="AP256" s="73"/>
      <c r="AQ256" s="73"/>
      <c r="AR256" s="73"/>
      <c r="AS256" s="73"/>
      <c r="AT256" s="73"/>
      <c r="AU256" s="73"/>
      <c r="AV256" s="73"/>
      <c r="AW256" s="73"/>
      <c r="AX256" s="73"/>
      <c r="AY256" s="73"/>
      <c r="AZ256" s="73"/>
      <c r="BA256" s="73"/>
      <c r="BB256" s="73"/>
      <c r="BC256" s="73"/>
      <c r="IA256" s="21">
        <v>13.44</v>
      </c>
      <c r="IB256" s="21" t="s">
        <v>277</v>
      </c>
      <c r="IE256" s="22"/>
      <c r="IF256" s="22"/>
      <c r="IG256" s="22"/>
      <c r="IH256" s="22"/>
      <c r="II256" s="22"/>
    </row>
    <row r="257" spans="1:243" s="21" customFormat="1" ht="30" customHeight="1">
      <c r="A257" s="34">
        <v>13.45</v>
      </c>
      <c r="B257" s="60" t="s">
        <v>101</v>
      </c>
      <c r="C257" s="35"/>
      <c r="D257" s="35">
        <v>12</v>
      </c>
      <c r="E257" s="62" t="s">
        <v>48</v>
      </c>
      <c r="F257" s="61">
        <v>466.46</v>
      </c>
      <c r="G257" s="48"/>
      <c r="H257" s="42"/>
      <c r="I257" s="43" t="s">
        <v>33</v>
      </c>
      <c r="J257" s="44">
        <f t="shared" si="16"/>
        <v>1</v>
      </c>
      <c r="K257" s="42" t="s">
        <v>34</v>
      </c>
      <c r="L257" s="42" t="s">
        <v>4</v>
      </c>
      <c r="M257" s="45"/>
      <c r="N257" s="54"/>
      <c r="O257" s="54"/>
      <c r="P257" s="55"/>
      <c r="Q257" s="54"/>
      <c r="R257" s="54"/>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c r="AS257" s="55"/>
      <c r="AT257" s="55"/>
      <c r="AU257" s="55"/>
      <c r="AV257" s="55"/>
      <c r="AW257" s="55"/>
      <c r="AX257" s="55"/>
      <c r="AY257" s="55"/>
      <c r="AZ257" s="55"/>
      <c r="BA257" s="57">
        <f t="shared" si="17"/>
        <v>5597.52</v>
      </c>
      <c r="BB257" s="56">
        <f t="shared" si="18"/>
        <v>5597.52</v>
      </c>
      <c r="BC257" s="58" t="str">
        <f t="shared" si="19"/>
        <v>INR  Five Thousand Five Hundred &amp; Ninety Seven  and Paise Fifty Two Only</v>
      </c>
      <c r="IA257" s="21">
        <v>13.45</v>
      </c>
      <c r="IB257" s="21" t="s">
        <v>101</v>
      </c>
      <c r="ID257" s="21">
        <v>12</v>
      </c>
      <c r="IE257" s="22" t="s">
        <v>48</v>
      </c>
      <c r="IF257" s="22"/>
      <c r="IG257" s="22"/>
      <c r="IH257" s="22"/>
      <c r="II257" s="22"/>
    </row>
    <row r="258" spans="1:243" s="21" customFormat="1" ht="30" customHeight="1">
      <c r="A258" s="34">
        <v>13.46</v>
      </c>
      <c r="B258" s="60" t="s">
        <v>102</v>
      </c>
      <c r="C258" s="35"/>
      <c r="D258" s="35">
        <v>18</v>
      </c>
      <c r="E258" s="62" t="s">
        <v>48</v>
      </c>
      <c r="F258" s="61">
        <v>53.7</v>
      </c>
      <c r="G258" s="48"/>
      <c r="H258" s="42"/>
      <c r="I258" s="43" t="s">
        <v>33</v>
      </c>
      <c r="J258" s="44">
        <f t="shared" si="16"/>
        <v>1</v>
      </c>
      <c r="K258" s="42" t="s">
        <v>34</v>
      </c>
      <c r="L258" s="42" t="s">
        <v>4</v>
      </c>
      <c r="M258" s="45"/>
      <c r="N258" s="54"/>
      <c r="O258" s="54"/>
      <c r="P258" s="55"/>
      <c r="Q258" s="54"/>
      <c r="R258" s="54"/>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c r="AS258" s="55"/>
      <c r="AT258" s="55"/>
      <c r="AU258" s="55"/>
      <c r="AV258" s="55"/>
      <c r="AW258" s="55"/>
      <c r="AX258" s="55"/>
      <c r="AY258" s="55"/>
      <c r="AZ258" s="55"/>
      <c r="BA258" s="57">
        <f t="shared" si="17"/>
        <v>966.6</v>
      </c>
      <c r="BB258" s="56">
        <f t="shared" si="18"/>
        <v>966.6</v>
      </c>
      <c r="BC258" s="58" t="str">
        <f t="shared" si="19"/>
        <v>INR  Nine Hundred &amp; Sixty Six  and Paise Sixty Only</v>
      </c>
      <c r="IA258" s="21">
        <v>13.46</v>
      </c>
      <c r="IB258" s="21" t="s">
        <v>102</v>
      </c>
      <c r="ID258" s="21">
        <v>18</v>
      </c>
      <c r="IE258" s="22" t="s">
        <v>48</v>
      </c>
      <c r="IF258" s="22"/>
      <c r="IG258" s="22"/>
      <c r="IH258" s="22"/>
      <c r="II258" s="22"/>
    </row>
    <row r="259" spans="1:243" s="21" customFormat="1" ht="30" customHeight="1">
      <c r="A259" s="34">
        <v>13.47</v>
      </c>
      <c r="B259" s="60" t="s">
        <v>278</v>
      </c>
      <c r="C259" s="35"/>
      <c r="D259" s="72"/>
      <c r="E259" s="72"/>
      <c r="F259" s="72"/>
      <c r="G259" s="72"/>
      <c r="H259" s="72"/>
      <c r="I259" s="72"/>
      <c r="J259" s="72"/>
      <c r="K259" s="72"/>
      <c r="L259" s="72"/>
      <c r="M259" s="72"/>
      <c r="N259" s="73"/>
      <c r="O259" s="73"/>
      <c r="P259" s="73"/>
      <c r="Q259" s="73"/>
      <c r="R259" s="73"/>
      <c r="S259" s="73"/>
      <c r="T259" s="73"/>
      <c r="U259" s="73"/>
      <c r="V259" s="73"/>
      <c r="W259" s="73"/>
      <c r="X259" s="73"/>
      <c r="Y259" s="73"/>
      <c r="Z259" s="73"/>
      <c r="AA259" s="73"/>
      <c r="AB259" s="73"/>
      <c r="AC259" s="73"/>
      <c r="AD259" s="73"/>
      <c r="AE259" s="73"/>
      <c r="AF259" s="73"/>
      <c r="AG259" s="73"/>
      <c r="AH259" s="73"/>
      <c r="AI259" s="73"/>
      <c r="AJ259" s="73"/>
      <c r="AK259" s="73"/>
      <c r="AL259" s="73"/>
      <c r="AM259" s="73"/>
      <c r="AN259" s="73"/>
      <c r="AO259" s="73"/>
      <c r="AP259" s="73"/>
      <c r="AQ259" s="73"/>
      <c r="AR259" s="73"/>
      <c r="AS259" s="73"/>
      <c r="AT259" s="73"/>
      <c r="AU259" s="73"/>
      <c r="AV259" s="73"/>
      <c r="AW259" s="73"/>
      <c r="AX259" s="73"/>
      <c r="AY259" s="73"/>
      <c r="AZ259" s="73"/>
      <c r="BA259" s="73"/>
      <c r="BB259" s="73"/>
      <c r="BC259" s="73"/>
      <c r="IA259" s="21">
        <v>13.47</v>
      </c>
      <c r="IB259" s="21" t="s">
        <v>278</v>
      </c>
      <c r="IE259" s="22"/>
      <c r="IF259" s="22"/>
      <c r="IG259" s="22"/>
      <c r="IH259" s="22"/>
      <c r="II259" s="22"/>
    </row>
    <row r="260" spans="1:243" s="21" customFormat="1" ht="30" customHeight="1">
      <c r="A260" s="34">
        <v>13.48</v>
      </c>
      <c r="B260" s="60" t="s">
        <v>279</v>
      </c>
      <c r="C260" s="35"/>
      <c r="D260" s="35">
        <v>1</v>
      </c>
      <c r="E260" s="62" t="s">
        <v>48</v>
      </c>
      <c r="F260" s="61">
        <v>3135.55</v>
      </c>
      <c r="G260" s="48"/>
      <c r="H260" s="42"/>
      <c r="I260" s="43" t="s">
        <v>33</v>
      </c>
      <c r="J260" s="44">
        <f t="shared" si="16"/>
        <v>1</v>
      </c>
      <c r="K260" s="42" t="s">
        <v>34</v>
      </c>
      <c r="L260" s="42" t="s">
        <v>4</v>
      </c>
      <c r="M260" s="45"/>
      <c r="N260" s="54"/>
      <c r="O260" s="54"/>
      <c r="P260" s="55"/>
      <c r="Q260" s="54"/>
      <c r="R260" s="54"/>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c r="AS260" s="55"/>
      <c r="AT260" s="55"/>
      <c r="AU260" s="55"/>
      <c r="AV260" s="55"/>
      <c r="AW260" s="55"/>
      <c r="AX260" s="55"/>
      <c r="AY260" s="55"/>
      <c r="AZ260" s="55"/>
      <c r="BA260" s="57">
        <f t="shared" si="17"/>
        <v>3135.55</v>
      </c>
      <c r="BB260" s="56">
        <f t="shared" si="18"/>
        <v>3135.55</v>
      </c>
      <c r="BC260" s="58" t="str">
        <f t="shared" si="19"/>
        <v>INR  Three Thousand One Hundred &amp; Thirty Five  and Paise Fifty Five Only</v>
      </c>
      <c r="IA260" s="21">
        <v>13.48</v>
      </c>
      <c r="IB260" s="21" t="s">
        <v>279</v>
      </c>
      <c r="ID260" s="21">
        <v>1</v>
      </c>
      <c r="IE260" s="22" t="s">
        <v>48</v>
      </c>
      <c r="IF260" s="22"/>
      <c r="IG260" s="22"/>
      <c r="IH260" s="22"/>
      <c r="II260" s="22"/>
    </row>
    <row r="261" spans="1:243" s="21" customFormat="1" ht="30" customHeight="1">
      <c r="A261" s="34">
        <v>13.49</v>
      </c>
      <c r="B261" s="60" t="s">
        <v>280</v>
      </c>
      <c r="C261" s="35"/>
      <c r="D261" s="72"/>
      <c r="E261" s="72"/>
      <c r="F261" s="72"/>
      <c r="G261" s="72"/>
      <c r="H261" s="72"/>
      <c r="I261" s="72"/>
      <c r="J261" s="72"/>
      <c r="K261" s="72"/>
      <c r="L261" s="72"/>
      <c r="M261" s="72"/>
      <c r="N261" s="73"/>
      <c r="O261" s="73"/>
      <c r="P261" s="73"/>
      <c r="Q261" s="73"/>
      <c r="R261" s="73"/>
      <c r="S261" s="73"/>
      <c r="T261" s="73"/>
      <c r="U261" s="73"/>
      <c r="V261" s="73"/>
      <c r="W261" s="73"/>
      <c r="X261" s="73"/>
      <c r="Y261" s="73"/>
      <c r="Z261" s="73"/>
      <c r="AA261" s="73"/>
      <c r="AB261" s="73"/>
      <c r="AC261" s="73"/>
      <c r="AD261" s="73"/>
      <c r="AE261" s="73"/>
      <c r="AF261" s="73"/>
      <c r="AG261" s="73"/>
      <c r="AH261" s="73"/>
      <c r="AI261" s="73"/>
      <c r="AJ261" s="73"/>
      <c r="AK261" s="73"/>
      <c r="AL261" s="73"/>
      <c r="AM261" s="73"/>
      <c r="AN261" s="73"/>
      <c r="AO261" s="73"/>
      <c r="AP261" s="73"/>
      <c r="AQ261" s="73"/>
      <c r="AR261" s="73"/>
      <c r="AS261" s="73"/>
      <c r="AT261" s="73"/>
      <c r="AU261" s="73"/>
      <c r="AV261" s="73"/>
      <c r="AW261" s="73"/>
      <c r="AX261" s="73"/>
      <c r="AY261" s="73"/>
      <c r="AZ261" s="73"/>
      <c r="BA261" s="73"/>
      <c r="BB261" s="73"/>
      <c r="BC261" s="73"/>
      <c r="IA261" s="21">
        <v>13.49</v>
      </c>
      <c r="IB261" s="21" t="s">
        <v>280</v>
      </c>
      <c r="IE261" s="22"/>
      <c r="IF261" s="22"/>
      <c r="IG261" s="22"/>
      <c r="IH261" s="22"/>
      <c r="II261" s="22"/>
    </row>
    <row r="262" spans="1:243" s="21" customFormat="1" ht="30" customHeight="1">
      <c r="A262" s="59">
        <v>13.5</v>
      </c>
      <c r="B262" s="60" t="s">
        <v>103</v>
      </c>
      <c r="C262" s="35"/>
      <c r="D262" s="35">
        <v>8</v>
      </c>
      <c r="E262" s="62" t="s">
        <v>48</v>
      </c>
      <c r="F262" s="61">
        <v>286.94</v>
      </c>
      <c r="G262" s="48"/>
      <c r="H262" s="42"/>
      <c r="I262" s="43" t="s">
        <v>33</v>
      </c>
      <c r="J262" s="44">
        <f t="shared" si="16"/>
        <v>1</v>
      </c>
      <c r="K262" s="42" t="s">
        <v>34</v>
      </c>
      <c r="L262" s="42" t="s">
        <v>4</v>
      </c>
      <c r="M262" s="45"/>
      <c r="N262" s="54"/>
      <c r="O262" s="54"/>
      <c r="P262" s="55"/>
      <c r="Q262" s="54"/>
      <c r="R262" s="54"/>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c r="AS262" s="55"/>
      <c r="AT262" s="55"/>
      <c r="AU262" s="55"/>
      <c r="AV262" s="55"/>
      <c r="AW262" s="55"/>
      <c r="AX262" s="55"/>
      <c r="AY262" s="55"/>
      <c r="AZ262" s="55"/>
      <c r="BA262" s="57">
        <f t="shared" si="17"/>
        <v>2295.52</v>
      </c>
      <c r="BB262" s="56">
        <f t="shared" si="18"/>
        <v>2295.52</v>
      </c>
      <c r="BC262" s="58" t="str">
        <f t="shared" si="19"/>
        <v>INR  Two Thousand Two Hundred &amp; Ninety Five  and Paise Fifty Two Only</v>
      </c>
      <c r="IA262" s="21">
        <v>13.5</v>
      </c>
      <c r="IB262" s="21" t="s">
        <v>103</v>
      </c>
      <c r="ID262" s="21">
        <v>8</v>
      </c>
      <c r="IE262" s="22" t="s">
        <v>48</v>
      </c>
      <c r="IF262" s="22"/>
      <c r="IG262" s="22"/>
      <c r="IH262" s="22"/>
      <c r="II262" s="22"/>
    </row>
    <row r="263" spans="1:243" s="21" customFormat="1" ht="30" customHeight="1">
      <c r="A263" s="34">
        <v>13.51</v>
      </c>
      <c r="B263" s="60" t="s">
        <v>104</v>
      </c>
      <c r="C263" s="35"/>
      <c r="D263" s="35">
        <v>10</v>
      </c>
      <c r="E263" s="62" t="s">
        <v>44</v>
      </c>
      <c r="F263" s="61">
        <v>135.16</v>
      </c>
      <c r="G263" s="48"/>
      <c r="H263" s="42"/>
      <c r="I263" s="43" t="s">
        <v>33</v>
      </c>
      <c r="J263" s="44">
        <f t="shared" si="16"/>
        <v>1</v>
      </c>
      <c r="K263" s="42" t="s">
        <v>34</v>
      </c>
      <c r="L263" s="42" t="s">
        <v>4</v>
      </c>
      <c r="M263" s="45"/>
      <c r="N263" s="54"/>
      <c r="O263" s="54"/>
      <c r="P263" s="55"/>
      <c r="Q263" s="54"/>
      <c r="R263" s="54"/>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c r="AS263" s="55"/>
      <c r="AT263" s="55"/>
      <c r="AU263" s="55"/>
      <c r="AV263" s="55"/>
      <c r="AW263" s="55"/>
      <c r="AX263" s="55"/>
      <c r="AY263" s="55"/>
      <c r="AZ263" s="55"/>
      <c r="BA263" s="57">
        <f t="shared" si="17"/>
        <v>1351.6</v>
      </c>
      <c r="BB263" s="56">
        <f t="shared" si="18"/>
        <v>1351.6</v>
      </c>
      <c r="BC263" s="58" t="str">
        <f t="shared" si="19"/>
        <v>INR  One Thousand Three Hundred &amp; Fifty One  and Paise Sixty Only</v>
      </c>
      <c r="IA263" s="21">
        <v>13.51</v>
      </c>
      <c r="IB263" s="21" t="s">
        <v>104</v>
      </c>
      <c r="ID263" s="21">
        <v>10</v>
      </c>
      <c r="IE263" s="22" t="s">
        <v>44</v>
      </c>
      <c r="IF263" s="22"/>
      <c r="IG263" s="22"/>
      <c r="IH263" s="22"/>
      <c r="II263" s="22"/>
    </row>
    <row r="264" spans="1:243" s="21" customFormat="1" ht="30" customHeight="1">
      <c r="A264" s="34">
        <v>14</v>
      </c>
      <c r="B264" s="60" t="s">
        <v>281</v>
      </c>
      <c r="C264" s="35"/>
      <c r="D264" s="72"/>
      <c r="E264" s="72"/>
      <c r="F264" s="72"/>
      <c r="G264" s="72"/>
      <c r="H264" s="72"/>
      <c r="I264" s="72"/>
      <c r="J264" s="72"/>
      <c r="K264" s="72"/>
      <c r="L264" s="72"/>
      <c r="M264" s="72"/>
      <c r="N264" s="73"/>
      <c r="O264" s="73"/>
      <c r="P264" s="73"/>
      <c r="Q264" s="73"/>
      <c r="R264" s="73"/>
      <c r="S264" s="73"/>
      <c r="T264" s="73"/>
      <c r="U264" s="73"/>
      <c r="V264" s="73"/>
      <c r="W264" s="73"/>
      <c r="X264" s="73"/>
      <c r="Y264" s="73"/>
      <c r="Z264" s="73"/>
      <c r="AA264" s="73"/>
      <c r="AB264" s="73"/>
      <c r="AC264" s="73"/>
      <c r="AD264" s="73"/>
      <c r="AE264" s="73"/>
      <c r="AF264" s="73"/>
      <c r="AG264" s="73"/>
      <c r="AH264" s="73"/>
      <c r="AI264" s="73"/>
      <c r="AJ264" s="73"/>
      <c r="AK264" s="73"/>
      <c r="AL264" s="73"/>
      <c r="AM264" s="73"/>
      <c r="AN264" s="73"/>
      <c r="AO264" s="73"/>
      <c r="AP264" s="73"/>
      <c r="AQ264" s="73"/>
      <c r="AR264" s="73"/>
      <c r="AS264" s="73"/>
      <c r="AT264" s="73"/>
      <c r="AU264" s="73"/>
      <c r="AV264" s="73"/>
      <c r="AW264" s="73"/>
      <c r="AX264" s="73"/>
      <c r="AY264" s="73"/>
      <c r="AZ264" s="73"/>
      <c r="BA264" s="73"/>
      <c r="BB264" s="73"/>
      <c r="BC264" s="73"/>
      <c r="IA264" s="21">
        <v>14</v>
      </c>
      <c r="IB264" s="21" t="s">
        <v>281</v>
      </c>
      <c r="IE264" s="22"/>
      <c r="IF264" s="22"/>
      <c r="IG264" s="22"/>
      <c r="IH264" s="22"/>
      <c r="II264" s="22"/>
    </row>
    <row r="265" spans="1:243" s="21" customFormat="1" ht="30" customHeight="1">
      <c r="A265" s="34">
        <v>14.01</v>
      </c>
      <c r="B265" s="60" t="s">
        <v>282</v>
      </c>
      <c r="C265" s="35"/>
      <c r="D265" s="72"/>
      <c r="E265" s="72"/>
      <c r="F265" s="72"/>
      <c r="G265" s="72"/>
      <c r="H265" s="72"/>
      <c r="I265" s="72"/>
      <c r="J265" s="72"/>
      <c r="K265" s="72"/>
      <c r="L265" s="72"/>
      <c r="M265" s="72"/>
      <c r="N265" s="73"/>
      <c r="O265" s="73"/>
      <c r="P265" s="73"/>
      <c r="Q265" s="73"/>
      <c r="R265" s="73"/>
      <c r="S265" s="73"/>
      <c r="T265" s="73"/>
      <c r="U265" s="73"/>
      <c r="V265" s="73"/>
      <c r="W265" s="73"/>
      <c r="X265" s="73"/>
      <c r="Y265" s="73"/>
      <c r="Z265" s="73"/>
      <c r="AA265" s="73"/>
      <c r="AB265" s="73"/>
      <c r="AC265" s="73"/>
      <c r="AD265" s="73"/>
      <c r="AE265" s="73"/>
      <c r="AF265" s="73"/>
      <c r="AG265" s="73"/>
      <c r="AH265" s="73"/>
      <c r="AI265" s="73"/>
      <c r="AJ265" s="73"/>
      <c r="AK265" s="73"/>
      <c r="AL265" s="73"/>
      <c r="AM265" s="73"/>
      <c r="AN265" s="73"/>
      <c r="AO265" s="73"/>
      <c r="AP265" s="73"/>
      <c r="AQ265" s="73"/>
      <c r="AR265" s="73"/>
      <c r="AS265" s="73"/>
      <c r="AT265" s="73"/>
      <c r="AU265" s="73"/>
      <c r="AV265" s="73"/>
      <c r="AW265" s="73"/>
      <c r="AX265" s="73"/>
      <c r="AY265" s="73"/>
      <c r="AZ265" s="73"/>
      <c r="BA265" s="73"/>
      <c r="BB265" s="73"/>
      <c r="BC265" s="73"/>
      <c r="IA265" s="21">
        <v>14.01</v>
      </c>
      <c r="IB265" s="21" t="s">
        <v>282</v>
      </c>
      <c r="IE265" s="22"/>
      <c r="IF265" s="22"/>
      <c r="IG265" s="22"/>
      <c r="IH265" s="22"/>
      <c r="II265" s="22"/>
    </row>
    <row r="266" spans="1:243" s="21" customFormat="1" ht="30" customHeight="1">
      <c r="A266" s="34">
        <v>14.02</v>
      </c>
      <c r="B266" s="60" t="s">
        <v>283</v>
      </c>
      <c r="C266" s="35"/>
      <c r="D266" s="35">
        <v>5</v>
      </c>
      <c r="E266" s="62" t="s">
        <v>44</v>
      </c>
      <c r="F266" s="61">
        <v>277.99</v>
      </c>
      <c r="G266" s="48"/>
      <c r="H266" s="42"/>
      <c r="I266" s="43" t="s">
        <v>33</v>
      </c>
      <c r="J266" s="44">
        <f t="shared" si="16"/>
        <v>1</v>
      </c>
      <c r="K266" s="42" t="s">
        <v>34</v>
      </c>
      <c r="L266" s="42" t="s">
        <v>4</v>
      </c>
      <c r="M266" s="45"/>
      <c r="N266" s="54"/>
      <c r="O266" s="54"/>
      <c r="P266" s="55"/>
      <c r="Q266" s="54"/>
      <c r="R266" s="54"/>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c r="AS266" s="55"/>
      <c r="AT266" s="55"/>
      <c r="AU266" s="55"/>
      <c r="AV266" s="55"/>
      <c r="AW266" s="55"/>
      <c r="AX266" s="55"/>
      <c r="AY266" s="55"/>
      <c r="AZ266" s="55"/>
      <c r="BA266" s="57">
        <f t="shared" si="17"/>
        <v>1389.95</v>
      </c>
      <c r="BB266" s="56">
        <f t="shared" si="18"/>
        <v>1389.95</v>
      </c>
      <c r="BC266" s="58" t="str">
        <f t="shared" si="19"/>
        <v>INR  One Thousand Three Hundred &amp; Eighty Nine  and Paise Ninety Five Only</v>
      </c>
      <c r="IA266" s="21">
        <v>14.02</v>
      </c>
      <c r="IB266" s="21" t="s">
        <v>283</v>
      </c>
      <c r="ID266" s="21">
        <v>5</v>
      </c>
      <c r="IE266" s="22" t="s">
        <v>44</v>
      </c>
      <c r="IF266" s="22"/>
      <c r="IG266" s="22"/>
      <c r="IH266" s="22"/>
      <c r="II266" s="22"/>
    </row>
    <row r="267" spans="1:243" s="21" customFormat="1" ht="30" customHeight="1">
      <c r="A267" s="34">
        <v>14.03</v>
      </c>
      <c r="B267" s="60" t="s">
        <v>284</v>
      </c>
      <c r="C267" s="35"/>
      <c r="D267" s="72"/>
      <c r="E267" s="72"/>
      <c r="F267" s="72"/>
      <c r="G267" s="72"/>
      <c r="H267" s="72"/>
      <c r="I267" s="72"/>
      <c r="J267" s="72"/>
      <c r="K267" s="72"/>
      <c r="L267" s="72"/>
      <c r="M267" s="72"/>
      <c r="N267" s="73"/>
      <c r="O267" s="73"/>
      <c r="P267" s="73"/>
      <c r="Q267" s="73"/>
      <c r="R267" s="73"/>
      <c r="S267" s="73"/>
      <c r="T267" s="73"/>
      <c r="U267" s="73"/>
      <c r="V267" s="73"/>
      <c r="W267" s="73"/>
      <c r="X267" s="73"/>
      <c r="Y267" s="73"/>
      <c r="Z267" s="73"/>
      <c r="AA267" s="73"/>
      <c r="AB267" s="73"/>
      <c r="AC267" s="73"/>
      <c r="AD267" s="73"/>
      <c r="AE267" s="73"/>
      <c r="AF267" s="73"/>
      <c r="AG267" s="73"/>
      <c r="AH267" s="73"/>
      <c r="AI267" s="73"/>
      <c r="AJ267" s="73"/>
      <c r="AK267" s="73"/>
      <c r="AL267" s="73"/>
      <c r="AM267" s="73"/>
      <c r="AN267" s="73"/>
      <c r="AO267" s="73"/>
      <c r="AP267" s="73"/>
      <c r="AQ267" s="73"/>
      <c r="AR267" s="73"/>
      <c r="AS267" s="73"/>
      <c r="AT267" s="73"/>
      <c r="AU267" s="73"/>
      <c r="AV267" s="73"/>
      <c r="AW267" s="73"/>
      <c r="AX267" s="73"/>
      <c r="AY267" s="73"/>
      <c r="AZ267" s="73"/>
      <c r="BA267" s="73"/>
      <c r="BB267" s="73"/>
      <c r="BC267" s="73"/>
      <c r="IA267" s="21">
        <v>14.03</v>
      </c>
      <c r="IB267" s="21" t="s">
        <v>284</v>
      </c>
      <c r="IE267" s="22"/>
      <c r="IF267" s="22"/>
      <c r="IG267" s="22"/>
      <c r="IH267" s="22"/>
      <c r="II267" s="22"/>
    </row>
    <row r="268" spans="1:243" s="21" customFormat="1" ht="30" customHeight="1">
      <c r="A268" s="34">
        <v>14.04</v>
      </c>
      <c r="B268" s="60" t="s">
        <v>285</v>
      </c>
      <c r="C268" s="35"/>
      <c r="D268" s="35">
        <v>5</v>
      </c>
      <c r="E268" s="62" t="s">
        <v>44</v>
      </c>
      <c r="F268" s="61">
        <v>716.35</v>
      </c>
      <c r="G268" s="48"/>
      <c r="H268" s="42"/>
      <c r="I268" s="43" t="s">
        <v>33</v>
      </c>
      <c r="J268" s="44">
        <f t="shared" si="16"/>
        <v>1</v>
      </c>
      <c r="K268" s="42" t="s">
        <v>34</v>
      </c>
      <c r="L268" s="42" t="s">
        <v>4</v>
      </c>
      <c r="M268" s="45"/>
      <c r="N268" s="54"/>
      <c r="O268" s="54"/>
      <c r="P268" s="55"/>
      <c r="Q268" s="54"/>
      <c r="R268" s="54"/>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c r="AS268" s="55"/>
      <c r="AT268" s="55"/>
      <c r="AU268" s="55"/>
      <c r="AV268" s="55"/>
      <c r="AW268" s="55"/>
      <c r="AX268" s="55"/>
      <c r="AY268" s="55"/>
      <c r="AZ268" s="55"/>
      <c r="BA268" s="57">
        <f t="shared" si="17"/>
        <v>3581.75</v>
      </c>
      <c r="BB268" s="56">
        <f t="shared" si="18"/>
        <v>3581.75</v>
      </c>
      <c r="BC268" s="58" t="str">
        <f t="shared" si="19"/>
        <v>INR  Three Thousand Five Hundred &amp; Eighty One  and Paise Seventy Five Only</v>
      </c>
      <c r="IA268" s="21">
        <v>14.04</v>
      </c>
      <c r="IB268" s="21" t="s">
        <v>285</v>
      </c>
      <c r="ID268" s="21">
        <v>5</v>
      </c>
      <c r="IE268" s="22" t="s">
        <v>44</v>
      </c>
      <c r="IF268" s="22"/>
      <c r="IG268" s="22"/>
      <c r="IH268" s="22"/>
      <c r="II268" s="22"/>
    </row>
    <row r="269" spans="1:243" s="21" customFormat="1" ht="30" customHeight="1">
      <c r="A269" s="34">
        <v>14.05</v>
      </c>
      <c r="B269" s="60" t="s">
        <v>286</v>
      </c>
      <c r="C269" s="35"/>
      <c r="D269" s="72"/>
      <c r="E269" s="72"/>
      <c r="F269" s="72"/>
      <c r="G269" s="72"/>
      <c r="H269" s="72"/>
      <c r="I269" s="72"/>
      <c r="J269" s="72"/>
      <c r="K269" s="72"/>
      <c r="L269" s="72"/>
      <c r="M269" s="72"/>
      <c r="N269" s="73"/>
      <c r="O269" s="73"/>
      <c r="P269" s="73"/>
      <c r="Q269" s="73"/>
      <c r="R269" s="73"/>
      <c r="S269" s="73"/>
      <c r="T269" s="73"/>
      <c r="U269" s="73"/>
      <c r="V269" s="73"/>
      <c r="W269" s="73"/>
      <c r="X269" s="73"/>
      <c r="Y269" s="73"/>
      <c r="Z269" s="73"/>
      <c r="AA269" s="73"/>
      <c r="AB269" s="73"/>
      <c r="AC269" s="73"/>
      <c r="AD269" s="73"/>
      <c r="AE269" s="73"/>
      <c r="AF269" s="73"/>
      <c r="AG269" s="73"/>
      <c r="AH269" s="73"/>
      <c r="AI269" s="73"/>
      <c r="AJ269" s="73"/>
      <c r="AK269" s="73"/>
      <c r="AL269" s="73"/>
      <c r="AM269" s="73"/>
      <c r="AN269" s="73"/>
      <c r="AO269" s="73"/>
      <c r="AP269" s="73"/>
      <c r="AQ269" s="73"/>
      <c r="AR269" s="73"/>
      <c r="AS269" s="73"/>
      <c r="AT269" s="73"/>
      <c r="AU269" s="73"/>
      <c r="AV269" s="73"/>
      <c r="AW269" s="73"/>
      <c r="AX269" s="73"/>
      <c r="AY269" s="73"/>
      <c r="AZ269" s="73"/>
      <c r="BA269" s="73"/>
      <c r="BB269" s="73"/>
      <c r="BC269" s="73"/>
      <c r="IA269" s="21">
        <v>14.05</v>
      </c>
      <c r="IB269" s="21" t="s">
        <v>286</v>
      </c>
      <c r="IE269" s="22"/>
      <c r="IF269" s="22"/>
      <c r="IG269" s="22"/>
      <c r="IH269" s="22"/>
      <c r="II269" s="22"/>
    </row>
    <row r="270" spans="1:243" s="21" customFormat="1" ht="30" customHeight="1">
      <c r="A270" s="34">
        <v>14.06</v>
      </c>
      <c r="B270" s="60" t="s">
        <v>287</v>
      </c>
      <c r="C270" s="35"/>
      <c r="D270" s="72"/>
      <c r="E270" s="72"/>
      <c r="F270" s="72"/>
      <c r="G270" s="72"/>
      <c r="H270" s="72"/>
      <c r="I270" s="72"/>
      <c r="J270" s="72"/>
      <c r="K270" s="72"/>
      <c r="L270" s="72"/>
      <c r="M270" s="72"/>
      <c r="N270" s="73"/>
      <c r="O270" s="73"/>
      <c r="P270" s="73"/>
      <c r="Q270" s="73"/>
      <c r="R270" s="73"/>
      <c r="S270" s="73"/>
      <c r="T270" s="73"/>
      <c r="U270" s="73"/>
      <c r="V270" s="73"/>
      <c r="W270" s="73"/>
      <c r="X270" s="73"/>
      <c r="Y270" s="73"/>
      <c r="Z270" s="73"/>
      <c r="AA270" s="73"/>
      <c r="AB270" s="73"/>
      <c r="AC270" s="73"/>
      <c r="AD270" s="73"/>
      <c r="AE270" s="73"/>
      <c r="AF270" s="73"/>
      <c r="AG270" s="73"/>
      <c r="AH270" s="73"/>
      <c r="AI270" s="73"/>
      <c r="AJ270" s="73"/>
      <c r="AK270" s="73"/>
      <c r="AL270" s="73"/>
      <c r="AM270" s="73"/>
      <c r="AN270" s="73"/>
      <c r="AO270" s="73"/>
      <c r="AP270" s="73"/>
      <c r="AQ270" s="73"/>
      <c r="AR270" s="73"/>
      <c r="AS270" s="73"/>
      <c r="AT270" s="73"/>
      <c r="AU270" s="73"/>
      <c r="AV270" s="73"/>
      <c r="AW270" s="73"/>
      <c r="AX270" s="73"/>
      <c r="AY270" s="73"/>
      <c r="AZ270" s="73"/>
      <c r="BA270" s="73"/>
      <c r="BB270" s="73"/>
      <c r="BC270" s="73"/>
      <c r="IA270" s="21">
        <v>14.06</v>
      </c>
      <c r="IB270" s="21" t="s">
        <v>287</v>
      </c>
      <c r="IE270" s="22"/>
      <c r="IF270" s="22"/>
      <c r="IG270" s="22"/>
      <c r="IH270" s="22"/>
      <c r="II270" s="22"/>
    </row>
    <row r="271" spans="1:243" s="21" customFormat="1" ht="30" customHeight="1">
      <c r="A271" s="34">
        <v>14.07</v>
      </c>
      <c r="B271" s="60" t="s">
        <v>288</v>
      </c>
      <c r="C271" s="35"/>
      <c r="D271" s="35">
        <v>3</v>
      </c>
      <c r="E271" s="62" t="s">
        <v>48</v>
      </c>
      <c r="F271" s="61">
        <v>2022.8</v>
      </c>
      <c r="G271" s="48"/>
      <c r="H271" s="42"/>
      <c r="I271" s="43" t="s">
        <v>33</v>
      </c>
      <c r="J271" s="44">
        <f>IF(I271="Less(-)",-1,1)</f>
        <v>1</v>
      </c>
      <c r="K271" s="42" t="s">
        <v>34</v>
      </c>
      <c r="L271" s="42" t="s">
        <v>4</v>
      </c>
      <c r="M271" s="45"/>
      <c r="N271" s="54"/>
      <c r="O271" s="54"/>
      <c r="P271" s="55"/>
      <c r="Q271" s="54"/>
      <c r="R271" s="54"/>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c r="AS271" s="55"/>
      <c r="AT271" s="55"/>
      <c r="AU271" s="55"/>
      <c r="AV271" s="55"/>
      <c r="AW271" s="55"/>
      <c r="AX271" s="55"/>
      <c r="AY271" s="55"/>
      <c r="AZ271" s="55"/>
      <c r="BA271" s="57">
        <f>total_amount_ba($B$2,$D$2,D271,F271,J271,K271,M271)</f>
        <v>6068.4</v>
      </c>
      <c r="BB271" s="56">
        <f>BA271+SUM(N271:AZ271)</f>
        <v>6068.4</v>
      </c>
      <c r="BC271" s="58" t="str">
        <f>SpellNumber(L271,BB271)</f>
        <v>INR  Six Thousand  &amp;Sixty Eight  and Paise Forty Only</v>
      </c>
      <c r="IA271" s="21">
        <v>14.07</v>
      </c>
      <c r="IB271" s="21" t="s">
        <v>288</v>
      </c>
      <c r="ID271" s="21">
        <v>3</v>
      </c>
      <c r="IE271" s="22" t="s">
        <v>48</v>
      </c>
      <c r="IF271" s="22"/>
      <c r="IG271" s="22"/>
      <c r="IH271" s="22"/>
      <c r="II271" s="22"/>
    </row>
    <row r="272" spans="1:243" s="21" customFormat="1" ht="30" customHeight="1">
      <c r="A272" s="34">
        <v>14.08</v>
      </c>
      <c r="B272" s="60" t="s">
        <v>289</v>
      </c>
      <c r="C272" s="35"/>
      <c r="D272" s="72"/>
      <c r="E272" s="72"/>
      <c r="F272" s="72"/>
      <c r="G272" s="72"/>
      <c r="H272" s="72"/>
      <c r="I272" s="72"/>
      <c r="J272" s="72"/>
      <c r="K272" s="72"/>
      <c r="L272" s="72"/>
      <c r="M272" s="72"/>
      <c r="N272" s="73"/>
      <c r="O272" s="73"/>
      <c r="P272" s="73"/>
      <c r="Q272" s="73"/>
      <c r="R272" s="73"/>
      <c r="S272" s="73"/>
      <c r="T272" s="73"/>
      <c r="U272" s="73"/>
      <c r="V272" s="73"/>
      <c r="W272" s="73"/>
      <c r="X272" s="73"/>
      <c r="Y272" s="73"/>
      <c r="Z272" s="73"/>
      <c r="AA272" s="73"/>
      <c r="AB272" s="73"/>
      <c r="AC272" s="73"/>
      <c r="AD272" s="73"/>
      <c r="AE272" s="73"/>
      <c r="AF272" s="73"/>
      <c r="AG272" s="73"/>
      <c r="AH272" s="73"/>
      <c r="AI272" s="73"/>
      <c r="AJ272" s="73"/>
      <c r="AK272" s="73"/>
      <c r="AL272" s="73"/>
      <c r="AM272" s="73"/>
      <c r="AN272" s="73"/>
      <c r="AO272" s="73"/>
      <c r="AP272" s="73"/>
      <c r="AQ272" s="73"/>
      <c r="AR272" s="73"/>
      <c r="AS272" s="73"/>
      <c r="AT272" s="73"/>
      <c r="AU272" s="73"/>
      <c r="AV272" s="73"/>
      <c r="AW272" s="73"/>
      <c r="AX272" s="73"/>
      <c r="AY272" s="73"/>
      <c r="AZ272" s="73"/>
      <c r="BA272" s="73"/>
      <c r="BB272" s="73"/>
      <c r="BC272" s="73"/>
      <c r="IA272" s="21">
        <v>14.08</v>
      </c>
      <c r="IB272" s="21" t="s">
        <v>289</v>
      </c>
      <c r="IE272" s="22"/>
      <c r="IF272" s="22"/>
      <c r="IG272" s="22"/>
      <c r="IH272" s="22"/>
      <c r="II272" s="22"/>
    </row>
    <row r="273" spans="1:243" s="21" customFormat="1" ht="30" customHeight="1">
      <c r="A273" s="59">
        <v>14.09</v>
      </c>
      <c r="B273" s="60" t="s">
        <v>290</v>
      </c>
      <c r="C273" s="35"/>
      <c r="D273" s="35">
        <v>3</v>
      </c>
      <c r="E273" s="62" t="s">
        <v>48</v>
      </c>
      <c r="F273" s="61">
        <v>546.69</v>
      </c>
      <c r="G273" s="48"/>
      <c r="H273" s="42"/>
      <c r="I273" s="43" t="s">
        <v>33</v>
      </c>
      <c r="J273" s="44">
        <f>IF(I273="Less(-)",-1,1)</f>
        <v>1</v>
      </c>
      <c r="K273" s="42" t="s">
        <v>34</v>
      </c>
      <c r="L273" s="42" t="s">
        <v>4</v>
      </c>
      <c r="M273" s="45"/>
      <c r="N273" s="54"/>
      <c r="O273" s="54"/>
      <c r="P273" s="55"/>
      <c r="Q273" s="54"/>
      <c r="R273" s="54"/>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c r="AS273" s="55"/>
      <c r="AT273" s="55"/>
      <c r="AU273" s="55"/>
      <c r="AV273" s="55"/>
      <c r="AW273" s="55"/>
      <c r="AX273" s="55"/>
      <c r="AY273" s="55"/>
      <c r="AZ273" s="55"/>
      <c r="BA273" s="57">
        <f>total_amount_ba($B$2,$D$2,D273,F273,J273,K273,M273)</f>
        <v>1640.07</v>
      </c>
      <c r="BB273" s="56">
        <f>BA273+SUM(N273:AZ273)</f>
        <v>1640.07</v>
      </c>
      <c r="BC273" s="58" t="str">
        <f>SpellNumber(L273,BB273)</f>
        <v>INR  One Thousand Six Hundred &amp; Forty  and Paise Seven Only</v>
      </c>
      <c r="IA273" s="21">
        <v>14.09</v>
      </c>
      <c r="IB273" s="21" t="s">
        <v>290</v>
      </c>
      <c r="ID273" s="21">
        <v>3</v>
      </c>
      <c r="IE273" s="22" t="s">
        <v>48</v>
      </c>
      <c r="IF273" s="22"/>
      <c r="IG273" s="22"/>
      <c r="IH273" s="22"/>
      <c r="II273" s="22"/>
    </row>
    <row r="274" spans="1:243" s="21" customFormat="1" ht="33.75" customHeight="1">
      <c r="A274" s="59">
        <v>15</v>
      </c>
      <c r="B274" s="60" t="s">
        <v>291</v>
      </c>
      <c r="C274" s="35"/>
      <c r="D274" s="72"/>
      <c r="E274" s="72"/>
      <c r="F274" s="72"/>
      <c r="G274" s="72"/>
      <c r="H274" s="72"/>
      <c r="I274" s="72"/>
      <c r="J274" s="72"/>
      <c r="K274" s="72"/>
      <c r="L274" s="72"/>
      <c r="M274" s="72"/>
      <c r="N274" s="73"/>
      <c r="O274" s="73"/>
      <c r="P274" s="73"/>
      <c r="Q274" s="73"/>
      <c r="R274" s="73"/>
      <c r="S274" s="73"/>
      <c r="T274" s="73"/>
      <c r="U274" s="73"/>
      <c r="V274" s="73"/>
      <c r="W274" s="73"/>
      <c r="X274" s="73"/>
      <c r="Y274" s="73"/>
      <c r="Z274" s="73"/>
      <c r="AA274" s="73"/>
      <c r="AB274" s="73"/>
      <c r="AC274" s="73"/>
      <c r="AD274" s="73"/>
      <c r="AE274" s="73"/>
      <c r="AF274" s="73"/>
      <c r="AG274" s="73"/>
      <c r="AH274" s="73"/>
      <c r="AI274" s="73"/>
      <c r="AJ274" s="73"/>
      <c r="AK274" s="73"/>
      <c r="AL274" s="73"/>
      <c r="AM274" s="73"/>
      <c r="AN274" s="73"/>
      <c r="AO274" s="73"/>
      <c r="AP274" s="73"/>
      <c r="AQ274" s="73"/>
      <c r="AR274" s="73"/>
      <c r="AS274" s="73"/>
      <c r="AT274" s="73"/>
      <c r="AU274" s="73"/>
      <c r="AV274" s="73"/>
      <c r="AW274" s="73"/>
      <c r="AX274" s="73"/>
      <c r="AY274" s="73"/>
      <c r="AZ274" s="73"/>
      <c r="BA274" s="73"/>
      <c r="BB274" s="73"/>
      <c r="BC274" s="73"/>
      <c r="IA274" s="21">
        <v>15</v>
      </c>
      <c r="IB274" s="21" t="s">
        <v>291</v>
      </c>
      <c r="IE274" s="22"/>
      <c r="IF274" s="22"/>
      <c r="IG274" s="22"/>
      <c r="IH274" s="22"/>
      <c r="II274" s="22"/>
    </row>
    <row r="275" spans="1:243" s="21" customFormat="1" ht="409.5">
      <c r="A275" s="34">
        <v>15.01</v>
      </c>
      <c r="B275" s="60" t="s">
        <v>292</v>
      </c>
      <c r="C275" s="35"/>
      <c r="D275" s="72"/>
      <c r="E275" s="72"/>
      <c r="F275" s="72"/>
      <c r="G275" s="72"/>
      <c r="H275" s="72"/>
      <c r="I275" s="72"/>
      <c r="J275" s="72"/>
      <c r="K275" s="72"/>
      <c r="L275" s="72"/>
      <c r="M275" s="72"/>
      <c r="N275" s="73"/>
      <c r="O275" s="73"/>
      <c r="P275" s="73"/>
      <c r="Q275" s="73"/>
      <c r="R275" s="73"/>
      <c r="S275" s="73"/>
      <c r="T275" s="73"/>
      <c r="U275" s="73"/>
      <c r="V275" s="73"/>
      <c r="W275" s="73"/>
      <c r="X275" s="73"/>
      <c r="Y275" s="73"/>
      <c r="Z275" s="73"/>
      <c r="AA275" s="73"/>
      <c r="AB275" s="73"/>
      <c r="AC275" s="73"/>
      <c r="AD275" s="73"/>
      <c r="AE275" s="73"/>
      <c r="AF275" s="73"/>
      <c r="AG275" s="73"/>
      <c r="AH275" s="73"/>
      <c r="AI275" s="73"/>
      <c r="AJ275" s="73"/>
      <c r="AK275" s="73"/>
      <c r="AL275" s="73"/>
      <c r="AM275" s="73"/>
      <c r="AN275" s="73"/>
      <c r="AO275" s="73"/>
      <c r="AP275" s="73"/>
      <c r="AQ275" s="73"/>
      <c r="AR275" s="73"/>
      <c r="AS275" s="73"/>
      <c r="AT275" s="73"/>
      <c r="AU275" s="73"/>
      <c r="AV275" s="73"/>
      <c r="AW275" s="73"/>
      <c r="AX275" s="73"/>
      <c r="AY275" s="73"/>
      <c r="AZ275" s="73"/>
      <c r="BA275" s="73"/>
      <c r="BB275" s="73"/>
      <c r="BC275" s="73"/>
      <c r="IA275" s="21">
        <v>15.01</v>
      </c>
      <c r="IB275" s="21" t="s">
        <v>292</v>
      </c>
      <c r="IE275" s="22"/>
      <c r="IF275" s="22"/>
      <c r="IG275" s="22"/>
      <c r="IH275" s="22"/>
      <c r="II275" s="22"/>
    </row>
    <row r="276" spans="1:243" s="21" customFormat="1" ht="30" customHeight="1">
      <c r="A276" s="34">
        <v>15.02</v>
      </c>
      <c r="B276" s="60" t="s">
        <v>121</v>
      </c>
      <c r="C276" s="35"/>
      <c r="D276" s="35">
        <v>170</v>
      </c>
      <c r="E276" s="62" t="s">
        <v>43</v>
      </c>
      <c r="F276" s="61">
        <v>1226.22</v>
      </c>
      <c r="G276" s="48"/>
      <c r="H276" s="42"/>
      <c r="I276" s="43" t="s">
        <v>33</v>
      </c>
      <c r="J276" s="44">
        <f>IF(I276="Less(-)",-1,1)</f>
        <v>1</v>
      </c>
      <c r="K276" s="42" t="s">
        <v>34</v>
      </c>
      <c r="L276" s="42" t="s">
        <v>4</v>
      </c>
      <c r="M276" s="45"/>
      <c r="N276" s="54"/>
      <c r="O276" s="54"/>
      <c r="P276" s="55"/>
      <c r="Q276" s="54"/>
      <c r="R276" s="54"/>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c r="AS276" s="55"/>
      <c r="AT276" s="55"/>
      <c r="AU276" s="55"/>
      <c r="AV276" s="55"/>
      <c r="AW276" s="55"/>
      <c r="AX276" s="55"/>
      <c r="AY276" s="55"/>
      <c r="AZ276" s="55"/>
      <c r="BA276" s="57">
        <f>total_amount_ba($B$2,$D$2,D276,F276,J276,K276,M276)</f>
        <v>208457.4</v>
      </c>
      <c r="BB276" s="56">
        <f>BA276+SUM(N276:AZ276)</f>
        <v>208457.4</v>
      </c>
      <c r="BC276" s="58" t="str">
        <f>SpellNumber(L276,BB276)</f>
        <v>INR  Two Lakh Eight Thousand Four Hundred &amp; Fifty Seven  and Paise Forty Only</v>
      </c>
      <c r="IA276" s="21">
        <v>15.02</v>
      </c>
      <c r="IB276" s="21" t="s">
        <v>121</v>
      </c>
      <c r="ID276" s="21">
        <v>170</v>
      </c>
      <c r="IE276" s="22" t="s">
        <v>43</v>
      </c>
      <c r="IF276" s="22"/>
      <c r="IG276" s="22"/>
      <c r="IH276" s="22"/>
      <c r="II276" s="22"/>
    </row>
    <row r="277" spans="1:243" s="21" customFormat="1" ht="32.25" customHeight="1">
      <c r="A277" s="34">
        <v>16</v>
      </c>
      <c r="B277" s="60" t="s">
        <v>293</v>
      </c>
      <c r="C277" s="35"/>
      <c r="D277" s="72"/>
      <c r="E277" s="72"/>
      <c r="F277" s="72"/>
      <c r="G277" s="72"/>
      <c r="H277" s="72"/>
      <c r="I277" s="72"/>
      <c r="J277" s="72"/>
      <c r="K277" s="72"/>
      <c r="L277" s="72"/>
      <c r="M277" s="72"/>
      <c r="N277" s="73"/>
      <c r="O277" s="73"/>
      <c r="P277" s="73"/>
      <c r="Q277" s="73"/>
      <c r="R277" s="73"/>
      <c r="S277" s="73"/>
      <c r="T277" s="73"/>
      <c r="U277" s="73"/>
      <c r="V277" s="73"/>
      <c r="W277" s="73"/>
      <c r="X277" s="73"/>
      <c r="Y277" s="73"/>
      <c r="Z277" s="73"/>
      <c r="AA277" s="73"/>
      <c r="AB277" s="73"/>
      <c r="AC277" s="73"/>
      <c r="AD277" s="73"/>
      <c r="AE277" s="73"/>
      <c r="AF277" s="73"/>
      <c r="AG277" s="73"/>
      <c r="AH277" s="73"/>
      <c r="AI277" s="73"/>
      <c r="AJ277" s="73"/>
      <c r="AK277" s="73"/>
      <c r="AL277" s="73"/>
      <c r="AM277" s="73"/>
      <c r="AN277" s="73"/>
      <c r="AO277" s="73"/>
      <c r="AP277" s="73"/>
      <c r="AQ277" s="73"/>
      <c r="AR277" s="73"/>
      <c r="AS277" s="73"/>
      <c r="AT277" s="73"/>
      <c r="AU277" s="73"/>
      <c r="AV277" s="73"/>
      <c r="AW277" s="73"/>
      <c r="AX277" s="73"/>
      <c r="AY277" s="73"/>
      <c r="AZ277" s="73"/>
      <c r="BA277" s="73"/>
      <c r="BB277" s="73"/>
      <c r="BC277" s="73"/>
      <c r="IA277" s="21">
        <v>16</v>
      </c>
      <c r="IB277" s="21" t="s">
        <v>293</v>
      </c>
      <c r="IE277" s="22"/>
      <c r="IF277" s="22"/>
      <c r="IG277" s="22"/>
      <c r="IH277" s="22"/>
      <c r="II277" s="22"/>
    </row>
    <row r="278" spans="1:243" s="21" customFormat="1" ht="94.5">
      <c r="A278" s="34">
        <v>16.01</v>
      </c>
      <c r="B278" s="60" t="s">
        <v>294</v>
      </c>
      <c r="C278" s="35"/>
      <c r="D278" s="72"/>
      <c r="E278" s="72"/>
      <c r="F278" s="72"/>
      <c r="G278" s="72"/>
      <c r="H278" s="72"/>
      <c r="I278" s="72"/>
      <c r="J278" s="72"/>
      <c r="K278" s="72"/>
      <c r="L278" s="72"/>
      <c r="M278" s="72"/>
      <c r="N278" s="73"/>
      <c r="O278" s="73"/>
      <c r="P278" s="73"/>
      <c r="Q278" s="73"/>
      <c r="R278" s="73"/>
      <c r="S278" s="73"/>
      <c r="T278" s="73"/>
      <c r="U278" s="73"/>
      <c r="V278" s="73"/>
      <c r="W278" s="73"/>
      <c r="X278" s="73"/>
      <c r="Y278" s="73"/>
      <c r="Z278" s="73"/>
      <c r="AA278" s="73"/>
      <c r="AB278" s="73"/>
      <c r="AC278" s="73"/>
      <c r="AD278" s="73"/>
      <c r="AE278" s="73"/>
      <c r="AF278" s="73"/>
      <c r="AG278" s="73"/>
      <c r="AH278" s="73"/>
      <c r="AI278" s="73"/>
      <c r="AJ278" s="73"/>
      <c r="AK278" s="73"/>
      <c r="AL278" s="73"/>
      <c r="AM278" s="73"/>
      <c r="AN278" s="73"/>
      <c r="AO278" s="73"/>
      <c r="AP278" s="73"/>
      <c r="AQ278" s="73"/>
      <c r="AR278" s="73"/>
      <c r="AS278" s="73"/>
      <c r="AT278" s="73"/>
      <c r="AU278" s="73"/>
      <c r="AV278" s="73"/>
      <c r="AW278" s="73"/>
      <c r="AX278" s="73"/>
      <c r="AY278" s="73"/>
      <c r="AZ278" s="73"/>
      <c r="BA278" s="73"/>
      <c r="BB278" s="73"/>
      <c r="BC278" s="73"/>
      <c r="IA278" s="21">
        <v>16.01</v>
      </c>
      <c r="IB278" s="21" t="s">
        <v>294</v>
      </c>
      <c r="IE278" s="22"/>
      <c r="IF278" s="22"/>
      <c r="IG278" s="22"/>
      <c r="IH278" s="22"/>
      <c r="II278" s="22"/>
    </row>
    <row r="279" spans="1:243" s="21" customFormat="1" ht="33.75" customHeight="1">
      <c r="A279" s="59">
        <v>16.02</v>
      </c>
      <c r="B279" s="60" t="s">
        <v>58</v>
      </c>
      <c r="C279" s="35"/>
      <c r="D279" s="35">
        <v>6</v>
      </c>
      <c r="E279" s="62" t="s">
        <v>43</v>
      </c>
      <c r="F279" s="61">
        <v>340.64</v>
      </c>
      <c r="G279" s="48"/>
      <c r="H279" s="42"/>
      <c r="I279" s="43" t="s">
        <v>33</v>
      </c>
      <c r="J279" s="44">
        <f>IF(I279="Less(-)",-1,1)</f>
        <v>1</v>
      </c>
      <c r="K279" s="42" t="s">
        <v>34</v>
      </c>
      <c r="L279" s="42" t="s">
        <v>4</v>
      </c>
      <c r="M279" s="45"/>
      <c r="N279" s="54"/>
      <c r="O279" s="54"/>
      <c r="P279" s="55"/>
      <c r="Q279" s="54"/>
      <c r="R279" s="54"/>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c r="AS279" s="55"/>
      <c r="AT279" s="55"/>
      <c r="AU279" s="55"/>
      <c r="AV279" s="55"/>
      <c r="AW279" s="55"/>
      <c r="AX279" s="55"/>
      <c r="AY279" s="55"/>
      <c r="AZ279" s="55"/>
      <c r="BA279" s="57">
        <f>total_amount_ba($B$2,$D$2,D279,F279,J279,K279,M279)</f>
        <v>2043.84</v>
      </c>
      <c r="BB279" s="56">
        <f>BA279+SUM(N279:AZ279)</f>
        <v>2043.84</v>
      </c>
      <c r="BC279" s="58" t="str">
        <f>SpellNumber(L279,BB279)</f>
        <v>INR  Two Thousand  &amp;Forty Three  and Paise Eighty Four Only</v>
      </c>
      <c r="IA279" s="21">
        <v>16.02</v>
      </c>
      <c r="IB279" s="21" t="s">
        <v>58</v>
      </c>
      <c r="ID279" s="21">
        <v>6</v>
      </c>
      <c r="IE279" s="22" t="s">
        <v>43</v>
      </c>
      <c r="IF279" s="22"/>
      <c r="IG279" s="22"/>
      <c r="IH279" s="22"/>
      <c r="II279" s="22"/>
    </row>
    <row r="280" spans="1:243" s="21" customFormat="1" ht="15.75">
      <c r="A280" s="34">
        <v>17</v>
      </c>
      <c r="B280" s="60" t="s">
        <v>295</v>
      </c>
      <c r="C280" s="35"/>
      <c r="D280" s="72"/>
      <c r="E280" s="72"/>
      <c r="F280" s="72"/>
      <c r="G280" s="72"/>
      <c r="H280" s="72"/>
      <c r="I280" s="72"/>
      <c r="J280" s="72"/>
      <c r="K280" s="72"/>
      <c r="L280" s="72"/>
      <c r="M280" s="72"/>
      <c r="N280" s="73"/>
      <c r="O280" s="73"/>
      <c r="P280" s="73"/>
      <c r="Q280" s="73"/>
      <c r="R280" s="73"/>
      <c r="S280" s="73"/>
      <c r="T280" s="73"/>
      <c r="U280" s="73"/>
      <c r="V280" s="73"/>
      <c r="W280" s="73"/>
      <c r="X280" s="73"/>
      <c r="Y280" s="73"/>
      <c r="Z280" s="73"/>
      <c r="AA280" s="73"/>
      <c r="AB280" s="73"/>
      <c r="AC280" s="73"/>
      <c r="AD280" s="73"/>
      <c r="AE280" s="73"/>
      <c r="AF280" s="73"/>
      <c r="AG280" s="73"/>
      <c r="AH280" s="73"/>
      <c r="AI280" s="73"/>
      <c r="AJ280" s="73"/>
      <c r="AK280" s="73"/>
      <c r="AL280" s="73"/>
      <c r="AM280" s="73"/>
      <c r="AN280" s="73"/>
      <c r="AO280" s="73"/>
      <c r="AP280" s="73"/>
      <c r="AQ280" s="73"/>
      <c r="AR280" s="73"/>
      <c r="AS280" s="73"/>
      <c r="AT280" s="73"/>
      <c r="AU280" s="73"/>
      <c r="AV280" s="73"/>
      <c r="AW280" s="73"/>
      <c r="AX280" s="73"/>
      <c r="AY280" s="73"/>
      <c r="AZ280" s="73"/>
      <c r="BA280" s="73"/>
      <c r="BB280" s="73"/>
      <c r="BC280" s="73"/>
      <c r="IA280" s="21">
        <v>17</v>
      </c>
      <c r="IB280" s="21" t="s">
        <v>295</v>
      </c>
      <c r="IE280" s="22"/>
      <c r="IF280" s="22"/>
      <c r="IG280" s="22"/>
      <c r="IH280" s="22"/>
      <c r="II280" s="22"/>
    </row>
    <row r="281" spans="1:243" s="21" customFormat="1" ht="83.25" customHeight="1">
      <c r="A281" s="34">
        <v>17.01</v>
      </c>
      <c r="B281" s="60" t="s">
        <v>296</v>
      </c>
      <c r="C281" s="35"/>
      <c r="D281" s="35">
        <v>21</v>
      </c>
      <c r="E281" s="62" t="s">
        <v>304</v>
      </c>
      <c r="F281" s="61">
        <v>4455.55</v>
      </c>
      <c r="G281" s="48"/>
      <c r="H281" s="42"/>
      <c r="I281" s="43" t="s">
        <v>33</v>
      </c>
      <c r="J281" s="44">
        <f aca="true" t="shared" si="20" ref="J281:J288">IF(I281="Less(-)",-1,1)</f>
        <v>1</v>
      </c>
      <c r="K281" s="42" t="s">
        <v>34</v>
      </c>
      <c r="L281" s="42" t="s">
        <v>4</v>
      </c>
      <c r="M281" s="45"/>
      <c r="N281" s="54"/>
      <c r="O281" s="54"/>
      <c r="P281" s="55"/>
      <c r="Q281" s="54"/>
      <c r="R281" s="54"/>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c r="AS281" s="55"/>
      <c r="AT281" s="55"/>
      <c r="AU281" s="55"/>
      <c r="AV281" s="55"/>
      <c r="AW281" s="55"/>
      <c r="AX281" s="55"/>
      <c r="AY281" s="55"/>
      <c r="AZ281" s="55"/>
      <c r="BA281" s="57">
        <f aca="true" t="shared" si="21" ref="BA281:BA288">total_amount_ba($B$2,$D$2,D281,F281,J281,K281,M281)</f>
        <v>93566.55</v>
      </c>
      <c r="BB281" s="56">
        <f aca="true" t="shared" si="22" ref="BB281:BB288">BA281+SUM(N281:AZ281)</f>
        <v>93566.55</v>
      </c>
      <c r="BC281" s="58" t="str">
        <f aca="true" t="shared" si="23" ref="BC281:BC288">SpellNumber(L281,BB281)</f>
        <v>INR  Ninety Three Thousand Five Hundred &amp; Sixty Six  and Paise Fifty Five Only</v>
      </c>
      <c r="IA281" s="21">
        <v>17.01</v>
      </c>
      <c r="IB281" s="36" t="s">
        <v>296</v>
      </c>
      <c r="ID281" s="21">
        <v>21</v>
      </c>
      <c r="IE281" s="22" t="s">
        <v>304</v>
      </c>
      <c r="IF281" s="22"/>
      <c r="IG281" s="22"/>
      <c r="IH281" s="22"/>
      <c r="II281" s="22"/>
    </row>
    <row r="282" spans="1:243" s="21" customFormat="1" ht="64.5" customHeight="1">
      <c r="A282" s="34">
        <v>17.02</v>
      </c>
      <c r="B282" s="60" t="s">
        <v>105</v>
      </c>
      <c r="C282" s="35"/>
      <c r="D282" s="35">
        <v>2</v>
      </c>
      <c r="E282" s="62" t="s">
        <v>110</v>
      </c>
      <c r="F282" s="61">
        <v>422.32</v>
      </c>
      <c r="G282" s="48"/>
      <c r="H282" s="42"/>
      <c r="I282" s="43" t="s">
        <v>33</v>
      </c>
      <c r="J282" s="44">
        <f t="shared" si="20"/>
        <v>1</v>
      </c>
      <c r="K282" s="42" t="s">
        <v>34</v>
      </c>
      <c r="L282" s="42" t="s">
        <v>4</v>
      </c>
      <c r="M282" s="45"/>
      <c r="N282" s="54"/>
      <c r="O282" s="54"/>
      <c r="P282" s="55"/>
      <c r="Q282" s="54"/>
      <c r="R282" s="54"/>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c r="AS282" s="55"/>
      <c r="AT282" s="55"/>
      <c r="AU282" s="55"/>
      <c r="AV282" s="55"/>
      <c r="AW282" s="55"/>
      <c r="AX282" s="55"/>
      <c r="AY282" s="55"/>
      <c r="AZ282" s="55"/>
      <c r="BA282" s="57">
        <f t="shared" si="21"/>
        <v>844.64</v>
      </c>
      <c r="BB282" s="56">
        <f t="shared" si="22"/>
        <v>844.64</v>
      </c>
      <c r="BC282" s="58" t="str">
        <f t="shared" si="23"/>
        <v>INR  Eight Hundred &amp; Forty Four  and Paise Sixty Four Only</v>
      </c>
      <c r="IA282" s="21">
        <v>17.02</v>
      </c>
      <c r="IB282" s="36" t="s">
        <v>105</v>
      </c>
      <c r="ID282" s="21">
        <v>2</v>
      </c>
      <c r="IE282" s="22" t="s">
        <v>110</v>
      </c>
      <c r="IF282" s="22"/>
      <c r="IG282" s="22"/>
      <c r="IH282" s="22"/>
      <c r="II282" s="22"/>
    </row>
    <row r="283" spans="1:243" s="21" customFormat="1" ht="63" customHeight="1">
      <c r="A283" s="34">
        <v>17.03</v>
      </c>
      <c r="B283" s="60" t="s">
        <v>106</v>
      </c>
      <c r="C283" s="35"/>
      <c r="D283" s="35">
        <v>10</v>
      </c>
      <c r="E283" s="62" t="s">
        <v>110</v>
      </c>
      <c r="F283" s="61">
        <v>58.66</v>
      </c>
      <c r="G283" s="48"/>
      <c r="H283" s="42"/>
      <c r="I283" s="43" t="s">
        <v>33</v>
      </c>
      <c r="J283" s="44">
        <f t="shared" si="20"/>
        <v>1</v>
      </c>
      <c r="K283" s="42" t="s">
        <v>34</v>
      </c>
      <c r="L283" s="42" t="s">
        <v>4</v>
      </c>
      <c r="M283" s="45"/>
      <c r="N283" s="54"/>
      <c r="O283" s="54"/>
      <c r="P283" s="55"/>
      <c r="Q283" s="54"/>
      <c r="R283" s="54"/>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c r="AS283" s="55"/>
      <c r="AT283" s="55"/>
      <c r="AU283" s="55"/>
      <c r="AV283" s="55"/>
      <c r="AW283" s="55"/>
      <c r="AX283" s="55"/>
      <c r="AY283" s="55"/>
      <c r="AZ283" s="55"/>
      <c r="BA283" s="57">
        <f t="shared" si="21"/>
        <v>586.6</v>
      </c>
      <c r="BB283" s="56">
        <f t="shared" si="22"/>
        <v>586.6</v>
      </c>
      <c r="BC283" s="58" t="str">
        <f t="shared" si="23"/>
        <v>INR  Five Hundred &amp; Eighty Six  and Paise Sixty Only</v>
      </c>
      <c r="IA283" s="21">
        <v>17.03</v>
      </c>
      <c r="IB283" s="36" t="s">
        <v>106</v>
      </c>
      <c r="ID283" s="21">
        <v>10</v>
      </c>
      <c r="IE283" s="22" t="s">
        <v>110</v>
      </c>
      <c r="IF283" s="22"/>
      <c r="IG283" s="22"/>
      <c r="IH283" s="22"/>
      <c r="II283" s="22"/>
    </row>
    <row r="284" spans="1:243" s="21" customFormat="1" ht="33.75" customHeight="1">
      <c r="A284" s="34">
        <v>17.04</v>
      </c>
      <c r="B284" s="60" t="s">
        <v>107</v>
      </c>
      <c r="C284" s="35"/>
      <c r="D284" s="35">
        <v>18</v>
      </c>
      <c r="E284" s="62" t="s">
        <v>110</v>
      </c>
      <c r="F284" s="61">
        <v>29.33</v>
      </c>
      <c r="G284" s="48"/>
      <c r="H284" s="42"/>
      <c r="I284" s="43" t="s">
        <v>33</v>
      </c>
      <c r="J284" s="44">
        <f t="shared" si="20"/>
        <v>1</v>
      </c>
      <c r="K284" s="42" t="s">
        <v>34</v>
      </c>
      <c r="L284" s="42" t="s">
        <v>4</v>
      </c>
      <c r="M284" s="45"/>
      <c r="N284" s="54"/>
      <c r="O284" s="54"/>
      <c r="P284" s="55"/>
      <c r="Q284" s="54"/>
      <c r="R284" s="54"/>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c r="AS284" s="55"/>
      <c r="AT284" s="55"/>
      <c r="AU284" s="55"/>
      <c r="AV284" s="55"/>
      <c r="AW284" s="55"/>
      <c r="AX284" s="55"/>
      <c r="AY284" s="55"/>
      <c r="AZ284" s="55"/>
      <c r="BA284" s="57">
        <f t="shared" si="21"/>
        <v>527.94</v>
      </c>
      <c r="BB284" s="56">
        <f t="shared" si="22"/>
        <v>527.94</v>
      </c>
      <c r="BC284" s="58" t="str">
        <f t="shared" si="23"/>
        <v>INR  Five Hundred &amp; Twenty Seven  and Paise Ninety Four Only</v>
      </c>
      <c r="IA284" s="21">
        <v>17.04</v>
      </c>
      <c r="IB284" s="36" t="s">
        <v>107</v>
      </c>
      <c r="ID284" s="21">
        <v>18</v>
      </c>
      <c r="IE284" s="22" t="s">
        <v>110</v>
      </c>
      <c r="IF284" s="22"/>
      <c r="IG284" s="22"/>
      <c r="IH284" s="22"/>
      <c r="II284" s="22"/>
    </row>
    <row r="285" spans="1:243" s="21" customFormat="1" ht="48.75" customHeight="1">
      <c r="A285" s="34">
        <v>17.05</v>
      </c>
      <c r="B285" s="60" t="s">
        <v>297</v>
      </c>
      <c r="C285" s="35"/>
      <c r="D285" s="35">
        <v>2</v>
      </c>
      <c r="E285" s="62" t="s">
        <v>110</v>
      </c>
      <c r="F285" s="61">
        <v>504.44</v>
      </c>
      <c r="G285" s="48"/>
      <c r="H285" s="42"/>
      <c r="I285" s="43" t="s">
        <v>33</v>
      </c>
      <c r="J285" s="44">
        <f t="shared" si="20"/>
        <v>1</v>
      </c>
      <c r="K285" s="42" t="s">
        <v>34</v>
      </c>
      <c r="L285" s="42" t="s">
        <v>4</v>
      </c>
      <c r="M285" s="45"/>
      <c r="N285" s="54"/>
      <c r="O285" s="54"/>
      <c r="P285" s="55"/>
      <c r="Q285" s="54"/>
      <c r="R285" s="54"/>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c r="AS285" s="55"/>
      <c r="AT285" s="55"/>
      <c r="AU285" s="55"/>
      <c r="AV285" s="55"/>
      <c r="AW285" s="55"/>
      <c r="AX285" s="55"/>
      <c r="AY285" s="55"/>
      <c r="AZ285" s="55"/>
      <c r="BA285" s="57">
        <f t="shared" si="21"/>
        <v>1008.88</v>
      </c>
      <c r="BB285" s="56">
        <f t="shared" si="22"/>
        <v>1008.88</v>
      </c>
      <c r="BC285" s="58" t="str">
        <f t="shared" si="23"/>
        <v>INR  One Thousand  &amp;Eight  and Paise Eighty Eight Only</v>
      </c>
      <c r="IA285" s="21">
        <v>17.05</v>
      </c>
      <c r="IB285" s="36" t="s">
        <v>297</v>
      </c>
      <c r="ID285" s="21">
        <v>2</v>
      </c>
      <c r="IE285" s="22" t="s">
        <v>110</v>
      </c>
      <c r="IF285" s="22"/>
      <c r="IG285" s="22"/>
      <c r="IH285" s="22"/>
      <c r="II285" s="22"/>
    </row>
    <row r="286" spans="1:243" s="21" customFormat="1" ht="127.5" customHeight="1">
      <c r="A286" s="34">
        <v>17.06</v>
      </c>
      <c r="B286" s="60" t="s">
        <v>298</v>
      </c>
      <c r="C286" s="35"/>
      <c r="D286" s="35">
        <v>6</v>
      </c>
      <c r="E286" s="62" t="s">
        <v>109</v>
      </c>
      <c r="F286" s="61">
        <v>2019.25</v>
      </c>
      <c r="G286" s="48"/>
      <c r="H286" s="42"/>
      <c r="I286" s="43" t="s">
        <v>33</v>
      </c>
      <c r="J286" s="44">
        <f t="shared" si="20"/>
        <v>1</v>
      </c>
      <c r="K286" s="42" t="s">
        <v>34</v>
      </c>
      <c r="L286" s="42" t="s">
        <v>4</v>
      </c>
      <c r="M286" s="45"/>
      <c r="N286" s="54"/>
      <c r="O286" s="54"/>
      <c r="P286" s="55"/>
      <c r="Q286" s="54"/>
      <c r="R286" s="54"/>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c r="AS286" s="55"/>
      <c r="AT286" s="55"/>
      <c r="AU286" s="55"/>
      <c r="AV286" s="55"/>
      <c r="AW286" s="55"/>
      <c r="AX286" s="55"/>
      <c r="AY286" s="55"/>
      <c r="AZ286" s="55"/>
      <c r="BA286" s="57">
        <f t="shared" si="21"/>
        <v>12115.5</v>
      </c>
      <c r="BB286" s="56">
        <f t="shared" si="22"/>
        <v>12115.5</v>
      </c>
      <c r="BC286" s="58" t="str">
        <f t="shared" si="23"/>
        <v>INR  Twelve Thousand One Hundred &amp; Fifteen  and Paise Fifty Only</v>
      </c>
      <c r="IA286" s="21">
        <v>17.06</v>
      </c>
      <c r="IB286" s="36" t="s">
        <v>298</v>
      </c>
      <c r="ID286" s="21">
        <v>6</v>
      </c>
      <c r="IE286" s="22" t="s">
        <v>109</v>
      </c>
      <c r="IF286" s="22"/>
      <c r="IG286" s="22"/>
      <c r="IH286" s="22"/>
      <c r="II286" s="22"/>
    </row>
    <row r="287" spans="1:243" s="21" customFormat="1" ht="33.75" customHeight="1">
      <c r="A287" s="34">
        <v>17.07</v>
      </c>
      <c r="B287" s="60" t="s">
        <v>299</v>
      </c>
      <c r="C287" s="35"/>
      <c r="D287" s="35">
        <v>2</v>
      </c>
      <c r="E287" s="62" t="s">
        <v>110</v>
      </c>
      <c r="F287" s="61">
        <v>1629.46</v>
      </c>
      <c r="G287" s="48"/>
      <c r="H287" s="42"/>
      <c r="I287" s="43" t="s">
        <v>33</v>
      </c>
      <c r="J287" s="44">
        <f t="shared" si="20"/>
        <v>1</v>
      </c>
      <c r="K287" s="42" t="s">
        <v>34</v>
      </c>
      <c r="L287" s="42" t="s">
        <v>4</v>
      </c>
      <c r="M287" s="45"/>
      <c r="N287" s="54"/>
      <c r="O287" s="54"/>
      <c r="P287" s="55"/>
      <c r="Q287" s="54"/>
      <c r="R287" s="54"/>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c r="AS287" s="55"/>
      <c r="AT287" s="55"/>
      <c r="AU287" s="55"/>
      <c r="AV287" s="55"/>
      <c r="AW287" s="55"/>
      <c r="AX287" s="55"/>
      <c r="AY287" s="55"/>
      <c r="AZ287" s="55"/>
      <c r="BA287" s="57">
        <f t="shared" si="21"/>
        <v>3258.92</v>
      </c>
      <c r="BB287" s="56">
        <f t="shared" si="22"/>
        <v>3258.92</v>
      </c>
      <c r="BC287" s="58" t="str">
        <f t="shared" si="23"/>
        <v>INR  Three Thousand Two Hundred &amp; Fifty Eight  and Paise Ninety Two Only</v>
      </c>
      <c r="IA287" s="21">
        <v>17.07</v>
      </c>
      <c r="IB287" s="36" t="s">
        <v>299</v>
      </c>
      <c r="ID287" s="21">
        <v>2</v>
      </c>
      <c r="IE287" s="22" t="s">
        <v>110</v>
      </c>
      <c r="IF287" s="22"/>
      <c r="IG287" s="22"/>
      <c r="IH287" s="22"/>
      <c r="II287" s="22"/>
    </row>
    <row r="288" spans="1:243" s="21" customFormat="1" ht="409.5">
      <c r="A288" s="59">
        <v>17.08</v>
      </c>
      <c r="B288" s="60" t="s">
        <v>300</v>
      </c>
      <c r="C288" s="35"/>
      <c r="D288" s="35">
        <v>1</v>
      </c>
      <c r="E288" s="62" t="s">
        <v>110</v>
      </c>
      <c r="F288" s="61">
        <v>130289.99</v>
      </c>
      <c r="G288" s="48"/>
      <c r="H288" s="42"/>
      <c r="I288" s="43" t="s">
        <v>33</v>
      </c>
      <c r="J288" s="44">
        <f t="shared" si="20"/>
        <v>1</v>
      </c>
      <c r="K288" s="42" t="s">
        <v>34</v>
      </c>
      <c r="L288" s="42" t="s">
        <v>4</v>
      </c>
      <c r="M288" s="45"/>
      <c r="N288" s="54"/>
      <c r="O288" s="54"/>
      <c r="P288" s="55"/>
      <c r="Q288" s="54"/>
      <c r="R288" s="54"/>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c r="AS288" s="55"/>
      <c r="AT288" s="55"/>
      <c r="AU288" s="55"/>
      <c r="AV288" s="55"/>
      <c r="AW288" s="55"/>
      <c r="AX288" s="55"/>
      <c r="AY288" s="55"/>
      <c r="AZ288" s="55"/>
      <c r="BA288" s="57">
        <f t="shared" si="21"/>
        <v>130289.99</v>
      </c>
      <c r="BB288" s="56">
        <f t="shared" si="22"/>
        <v>130289.99</v>
      </c>
      <c r="BC288" s="58" t="str">
        <f t="shared" si="23"/>
        <v>INR  One Lakh Thirty Thousand Two Hundred &amp; Eighty Nine  and Paise Ninety Nine Only</v>
      </c>
      <c r="IA288" s="21">
        <v>17.08</v>
      </c>
      <c r="IB288" s="36" t="s">
        <v>300</v>
      </c>
      <c r="ID288" s="21">
        <v>1</v>
      </c>
      <c r="IE288" s="22" t="s">
        <v>110</v>
      </c>
      <c r="IF288" s="22"/>
      <c r="IG288" s="22"/>
      <c r="IH288" s="22"/>
      <c r="II288" s="22"/>
    </row>
    <row r="289" spans="1:55" ht="42.75">
      <c r="A289" s="49" t="s">
        <v>35</v>
      </c>
      <c r="B289" s="50"/>
      <c r="C289" s="51"/>
      <c r="D289" s="37"/>
      <c r="E289" s="37"/>
      <c r="F289" s="37"/>
      <c r="G289" s="37"/>
      <c r="H289" s="52"/>
      <c r="I289" s="52"/>
      <c r="J289" s="52"/>
      <c r="K289" s="52"/>
      <c r="L289" s="53"/>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65">
        <f>SUM(BA13:BA288)</f>
        <v>1907163.01</v>
      </c>
      <c r="BB289" s="65">
        <f>SUM(BB13:BB288)</f>
        <v>1907163.01</v>
      </c>
      <c r="BC289" s="66" t="str">
        <f>SpellNumber($E$2,BB289)</f>
        <v>INR  Nineteen Lakh Seven Thousand One Hundred &amp; Sixty Three  and Paise One Only</v>
      </c>
    </row>
    <row r="290" spans="1:55" ht="46.5" customHeight="1">
      <c r="A290" s="24" t="s">
        <v>36</v>
      </c>
      <c r="B290" s="25"/>
      <c r="C290" s="26"/>
      <c r="D290" s="27"/>
      <c r="E290" s="38" t="s">
        <v>45</v>
      </c>
      <c r="F290" s="39"/>
      <c r="G290" s="28"/>
      <c r="H290" s="29"/>
      <c r="I290" s="29"/>
      <c r="J290" s="29"/>
      <c r="K290" s="30"/>
      <c r="L290" s="31"/>
      <c r="M290" s="32"/>
      <c r="N290" s="33"/>
      <c r="O290" s="21"/>
      <c r="P290" s="21"/>
      <c r="Q290" s="21"/>
      <c r="R290" s="21"/>
      <c r="S290" s="21"/>
      <c r="T290" s="33"/>
      <c r="U290" s="33"/>
      <c r="V290" s="33"/>
      <c r="W290" s="33"/>
      <c r="X290" s="33"/>
      <c r="Y290" s="33"/>
      <c r="Z290" s="33"/>
      <c r="AA290" s="33"/>
      <c r="AB290" s="33"/>
      <c r="AC290" s="33"/>
      <c r="AD290" s="33"/>
      <c r="AE290" s="33"/>
      <c r="AF290" s="33"/>
      <c r="AG290" s="33"/>
      <c r="AH290" s="33"/>
      <c r="AI290" s="33"/>
      <c r="AJ290" s="33"/>
      <c r="AK290" s="33"/>
      <c r="AL290" s="33"/>
      <c r="AM290" s="33"/>
      <c r="AN290" s="33"/>
      <c r="AO290" s="33"/>
      <c r="AP290" s="33"/>
      <c r="AQ290" s="33"/>
      <c r="AR290" s="33"/>
      <c r="AS290" s="33"/>
      <c r="AT290" s="33"/>
      <c r="AU290" s="33"/>
      <c r="AV290" s="33"/>
      <c r="AW290" s="33"/>
      <c r="AX290" s="33"/>
      <c r="AY290" s="33"/>
      <c r="AZ290" s="33"/>
      <c r="BA290" s="63">
        <f>IF(ISBLANK(F290),0,IF(E290="Excess (+)",ROUND(BA289+(BA289*F290),2),IF(E290="Less (-)",ROUND(BA289+(BA289*F290*(-1)),2),IF(E290="At Par",BA289,0))))</f>
        <v>0</v>
      </c>
      <c r="BB290" s="64">
        <f>ROUND(BA290,0)</f>
        <v>0</v>
      </c>
      <c r="BC290" s="41" t="str">
        <f>SpellNumber($E$2,BB290)</f>
        <v>INR Zero Only</v>
      </c>
    </row>
    <row r="291" spans="1:55" ht="45.75" customHeight="1">
      <c r="A291" s="23" t="s">
        <v>37</v>
      </c>
      <c r="B291" s="23"/>
      <c r="C291" s="67" t="str">
        <f>SpellNumber($E$2,BB290)</f>
        <v>INR Zero Only</v>
      </c>
      <c r="D291" s="67"/>
      <c r="E291" s="67"/>
      <c r="F291" s="67"/>
      <c r="G291" s="67"/>
      <c r="H291" s="67"/>
      <c r="I291" s="67"/>
      <c r="J291" s="67"/>
      <c r="K291" s="67"/>
      <c r="L291" s="67"/>
      <c r="M291" s="67"/>
      <c r="N291" s="67"/>
      <c r="O291" s="67"/>
      <c r="P291" s="67"/>
      <c r="Q291" s="67"/>
      <c r="R291" s="67"/>
      <c r="S291" s="67"/>
      <c r="T291" s="67"/>
      <c r="U291" s="67"/>
      <c r="V291" s="67"/>
      <c r="W291" s="67"/>
      <c r="X291" s="67"/>
      <c r="Y291" s="67"/>
      <c r="Z291" s="67"/>
      <c r="AA291" s="67"/>
      <c r="AB291" s="67"/>
      <c r="AC291" s="67"/>
      <c r="AD291" s="67"/>
      <c r="AE291" s="67"/>
      <c r="AF291" s="67"/>
      <c r="AG291" s="67"/>
      <c r="AH291" s="67"/>
      <c r="AI291" s="67"/>
      <c r="AJ291" s="67"/>
      <c r="AK291" s="67"/>
      <c r="AL291" s="67"/>
      <c r="AM291" s="67"/>
      <c r="AN291" s="67"/>
      <c r="AO291" s="67"/>
      <c r="AP291" s="67"/>
      <c r="AQ291" s="67"/>
      <c r="AR291" s="67"/>
      <c r="AS291" s="67"/>
      <c r="AT291" s="67"/>
      <c r="AU291" s="67"/>
      <c r="AV291" s="67"/>
      <c r="AW291" s="67"/>
      <c r="AX291" s="67"/>
      <c r="AY291" s="67"/>
      <c r="AZ291" s="67"/>
      <c r="BA291" s="67"/>
      <c r="BB291" s="67"/>
      <c r="BC291" s="67"/>
    </row>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2"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2" ht="15"/>
    <row r="1083" ht="15"/>
    <row r="1084" ht="15"/>
    <row r="1085" ht="15"/>
    <row r="1086" ht="15"/>
    <row r="1087" ht="15"/>
    <row r="1088" ht="15"/>
    <row r="1089" ht="15"/>
    <row r="1090" ht="15"/>
    <row r="1091" ht="15"/>
    <row r="1092" ht="15"/>
    <row r="1093" ht="15"/>
    <row r="1094" ht="15"/>
    <row r="1095" ht="15"/>
    <row r="1096" ht="15"/>
    <row r="1097" ht="15"/>
    <row r="1098" ht="15"/>
    <row r="1099" ht="15"/>
    <row r="1100" ht="15"/>
    <row r="1101" ht="15"/>
    <row r="1102" ht="15"/>
    <row r="1103" ht="15"/>
    <row r="1104" ht="15"/>
    <row r="1105" ht="15"/>
    <row r="1106" ht="15"/>
    <row r="1107" ht="15"/>
    <row r="1108" ht="15"/>
    <row r="1109" ht="15"/>
    <row r="1110" ht="15"/>
    <row r="1111" ht="15"/>
    <row r="1112" ht="15"/>
    <row r="1113" ht="15"/>
    <row r="1114" ht="15"/>
    <row r="1115" ht="15"/>
    <row r="1116" ht="15"/>
    <row r="1117" ht="15"/>
    <row r="1118" ht="15"/>
    <row r="1119" ht="15"/>
    <row r="1120" ht="15"/>
    <row r="1121" ht="15"/>
    <row r="1122" ht="15"/>
    <row r="1123" ht="15"/>
    <row r="1124" ht="15"/>
    <row r="1125" ht="15"/>
    <row r="1126" ht="15"/>
    <row r="1127" ht="15"/>
    <row r="1128" ht="15"/>
    <row r="1129" ht="15"/>
    <row r="1130" ht="15"/>
    <row r="1131" ht="15"/>
    <row r="1132" ht="15"/>
    <row r="1133" ht="15"/>
    <row r="1134" ht="15"/>
    <row r="1135" ht="15"/>
    <row r="1136" ht="15"/>
    <row r="1137" ht="15"/>
    <row r="1138" ht="15"/>
    <row r="1139" ht="15"/>
    <row r="1140" ht="15"/>
    <row r="1141" ht="15"/>
    <row r="1142" ht="15"/>
    <row r="1143" ht="15"/>
    <row r="1144" ht="15"/>
    <row r="1145" ht="15"/>
    <row r="1146" ht="15"/>
    <row r="1147" ht="15"/>
    <row r="1148" ht="15"/>
    <row r="1149" ht="15"/>
    <row r="1150" ht="15"/>
    <row r="1151" ht="15"/>
    <row r="1152" ht="15"/>
    <row r="1153" ht="15"/>
    <row r="1154" ht="15"/>
    <row r="1155" ht="15"/>
    <row r="1156" ht="15"/>
    <row r="1157" ht="15"/>
    <row r="1158" ht="15"/>
    <row r="1159" ht="15"/>
    <row r="1160" ht="15"/>
    <row r="1162" ht="15"/>
    <row r="1163" ht="15"/>
    <row r="1164" ht="15"/>
    <row r="1165" ht="15"/>
    <row r="1166" ht="15"/>
    <row r="1167" ht="15"/>
    <row r="1168" ht="15"/>
    <row r="1169" ht="15"/>
    <row r="1170" ht="15"/>
    <row r="1171" ht="15"/>
    <row r="1172" ht="15"/>
    <row r="1173" ht="15"/>
    <row r="1174" ht="15"/>
    <row r="1175" ht="15"/>
    <row r="1176" ht="15"/>
    <row r="1177" ht="15"/>
    <row r="1178" ht="15"/>
    <row r="1179" ht="15"/>
    <row r="1180" ht="15"/>
    <row r="1181" ht="15"/>
    <row r="1182" ht="15"/>
    <row r="1183" ht="15"/>
    <row r="1184" ht="15"/>
    <row r="1185" ht="15"/>
    <row r="1186" ht="15"/>
    <row r="1187" ht="15"/>
    <row r="1188" ht="15"/>
    <row r="1189" ht="15"/>
    <row r="1190" ht="15"/>
    <row r="1191" ht="15"/>
    <row r="1192" ht="15"/>
    <row r="1193" ht="15"/>
    <row r="1194" ht="15"/>
    <row r="1195" ht="15"/>
    <row r="1196" ht="15"/>
    <row r="1197" ht="15"/>
    <row r="1198" ht="15"/>
    <row r="1199" ht="15"/>
    <row r="1200" ht="15"/>
    <row r="1201" ht="15"/>
    <row r="1202" ht="15"/>
    <row r="1203" ht="15"/>
    <row r="1204" ht="15"/>
    <row r="1205" ht="15"/>
    <row r="1206" ht="15"/>
    <row r="1207" ht="15"/>
    <row r="1208" ht="15"/>
    <row r="1209" ht="15"/>
    <row r="1210" ht="15"/>
    <row r="1211" ht="15"/>
    <row r="1212" ht="15"/>
    <row r="1213" ht="15"/>
    <row r="1214" ht="15"/>
    <row r="1215" ht="15"/>
    <row r="1216" ht="15"/>
    <row r="1217" ht="15"/>
    <row r="1218" ht="15"/>
    <row r="1219" ht="15"/>
    <row r="1220" ht="15"/>
    <row r="1221" ht="15"/>
    <row r="1222" ht="15"/>
    <row r="1223" ht="15"/>
    <row r="1224" ht="15"/>
    <row r="1225" ht="15"/>
    <row r="1226" ht="15"/>
    <row r="1227" ht="15"/>
    <row r="1228" ht="15"/>
    <row r="1229" ht="15"/>
    <row r="1230" ht="15"/>
    <row r="1231" ht="15"/>
    <row r="1232" ht="15"/>
    <row r="1233" ht="15"/>
    <row r="1234" ht="15"/>
    <row r="1235" ht="15"/>
    <row r="1236" ht="15"/>
    <row r="1237" ht="15"/>
    <row r="1238" ht="15"/>
    <row r="1239" ht="15"/>
    <row r="1240" ht="15"/>
    <row r="1241" ht="15"/>
    <row r="1242" ht="15"/>
    <row r="1243" ht="15"/>
    <row r="1244" ht="15"/>
    <row r="1245" ht="15"/>
    <row r="1246" ht="15"/>
    <row r="1247" ht="15"/>
    <row r="1248" ht="15"/>
    <row r="1249" ht="15"/>
    <row r="1250" ht="15"/>
    <row r="1251" ht="15"/>
    <row r="1252" ht="15"/>
    <row r="1253" ht="15"/>
    <row r="1254" ht="15"/>
    <row r="1255" ht="15"/>
    <row r="1256" ht="15"/>
    <row r="1257" ht="15"/>
    <row r="1258" ht="15"/>
    <row r="1259" ht="15"/>
    <row r="1260" ht="15"/>
    <row r="1261" ht="15"/>
    <row r="1262" ht="15"/>
    <row r="1263" ht="15"/>
    <row r="1264" ht="15"/>
    <row r="1265" ht="15"/>
    <row r="1266" ht="15"/>
    <row r="1267" ht="15"/>
    <row r="1268" ht="15"/>
    <row r="1269" ht="15"/>
    <row r="1270" ht="15"/>
    <row r="1271" ht="15"/>
    <row r="1272" ht="15"/>
    <row r="1273" ht="15"/>
    <row r="1274" ht="15"/>
    <row r="1275" ht="15"/>
    <row r="1276" ht="15"/>
    <row r="1277" ht="15"/>
    <row r="1278" ht="15"/>
    <row r="1279" ht="15"/>
    <row r="1280" ht="15"/>
    <row r="1281" ht="15"/>
    <row r="1282" ht="15"/>
    <row r="1283" ht="15"/>
    <row r="1284" ht="15"/>
    <row r="1285" ht="15"/>
    <row r="1286" ht="15"/>
    <row r="1287" ht="15"/>
    <row r="1288" ht="15"/>
    <row r="1289" ht="15"/>
    <row r="1290" ht="15"/>
    <row r="1291" ht="15"/>
    <row r="1292" ht="15"/>
    <row r="1293" ht="15"/>
    <row r="1294" ht="15"/>
    <row r="1295" ht="15"/>
    <row r="1296" ht="15"/>
    <row r="1297" ht="15"/>
    <row r="1298" ht="15"/>
    <row r="1299" ht="15"/>
    <row r="1300" ht="15"/>
    <row r="1301" ht="15"/>
    <row r="1302" ht="15"/>
    <row r="1303" ht="15"/>
    <row r="1304" ht="15"/>
    <row r="1305" ht="15"/>
    <row r="1306" ht="15"/>
    <row r="1307" ht="15"/>
    <row r="1308" ht="15"/>
    <row r="1309" ht="15"/>
    <row r="1310" ht="15"/>
    <row r="1311" ht="15"/>
    <row r="1312" ht="15"/>
    <row r="1313" ht="15"/>
    <row r="1314" ht="15"/>
    <row r="1315" ht="15"/>
    <row r="1316" ht="15"/>
    <row r="1317" ht="15"/>
    <row r="1318" ht="15"/>
    <row r="1319" ht="15"/>
    <row r="1320" ht="15"/>
    <row r="1321" ht="15"/>
    <row r="1322" ht="15"/>
    <row r="1323" ht="15"/>
    <row r="1324" ht="15"/>
    <row r="1325" ht="15"/>
    <row r="1326" ht="15"/>
    <row r="1327" ht="15"/>
    <row r="1328" ht="15"/>
    <row r="1329" ht="15"/>
    <row r="1330" ht="15"/>
    <row r="1331" ht="15"/>
    <row r="1332" ht="15"/>
    <row r="1333" ht="15"/>
    <row r="1334" ht="15"/>
    <row r="1335" ht="15"/>
    <row r="1336" ht="15"/>
    <row r="1337" ht="15"/>
    <row r="1338" ht="15"/>
    <row r="1339" ht="15"/>
    <row r="1340" ht="15"/>
    <row r="1341" ht="15"/>
    <row r="1342" ht="15"/>
    <row r="1343" ht="15"/>
    <row r="1344" ht="15"/>
    <row r="1345" ht="15"/>
    <row r="1346" ht="15"/>
    <row r="1347" ht="15"/>
    <row r="1348" ht="15"/>
    <row r="1349" ht="15"/>
    <row r="1350" ht="15"/>
    <row r="1351" ht="15"/>
    <row r="1352" ht="15"/>
    <row r="1353" ht="15"/>
    <row r="1354" ht="15"/>
    <row r="1355" ht="15"/>
    <row r="1356" ht="15"/>
    <row r="1357" ht="15"/>
    <row r="1358" ht="15"/>
    <row r="1359" ht="15"/>
    <row r="1360" ht="15"/>
    <row r="1361" ht="15"/>
    <row r="1362" ht="15"/>
    <row r="1363" ht="15"/>
    <row r="1364" ht="15"/>
    <row r="1365" ht="15"/>
    <row r="1366" ht="15"/>
    <row r="1367" ht="15"/>
    <row r="1368" ht="15"/>
    <row r="1369" ht="15"/>
    <row r="1370" ht="15"/>
    <row r="1371" ht="15"/>
    <row r="1372" ht="15"/>
    <row r="1373" ht="15"/>
    <row r="1374" ht="15"/>
    <row r="1375" ht="15"/>
    <row r="1376" ht="15"/>
    <row r="1377" ht="15"/>
    <row r="1378" ht="15"/>
    <row r="1379" ht="15"/>
    <row r="1380" ht="15"/>
    <row r="1381" ht="15"/>
    <row r="1382" ht="15"/>
    <row r="1383" ht="15"/>
    <row r="1384" ht="15"/>
    <row r="1385" ht="15"/>
    <row r="1386" ht="15"/>
    <row r="1387" ht="15"/>
    <row r="1388" ht="15"/>
    <row r="1389" ht="15"/>
    <row r="1390" ht="15"/>
    <row r="1391" ht="15"/>
    <row r="1392" ht="15"/>
    <row r="1393" ht="15"/>
    <row r="1394" ht="15"/>
    <row r="1395" ht="15"/>
    <row r="1396" ht="15"/>
    <row r="1397" ht="15"/>
    <row r="1398" ht="15"/>
    <row r="1399" ht="15"/>
    <row r="1400" ht="15"/>
    <row r="1401" ht="15"/>
    <row r="1402" ht="15"/>
    <row r="1403" ht="15"/>
    <row r="1404" ht="15"/>
    <row r="1405" ht="15"/>
    <row r="1406" ht="15"/>
    <row r="1407" ht="15"/>
    <row r="1408" ht="15"/>
    <row r="1409" ht="15"/>
    <row r="1410" ht="15"/>
    <row r="1411" ht="15"/>
    <row r="1412" ht="15"/>
    <row r="1413" ht="15"/>
    <row r="1414" ht="15"/>
    <row r="1415" ht="15"/>
    <row r="1416" ht="15"/>
    <row r="1417" ht="15"/>
    <row r="1418" ht="15"/>
    <row r="1419" ht="15"/>
    <row r="1420" ht="15"/>
    <row r="1421" ht="15"/>
    <row r="1422" ht="15"/>
    <row r="1423" ht="15"/>
    <row r="1424" ht="15"/>
    <row r="1425" ht="15"/>
    <row r="1426" ht="15"/>
    <row r="1427" ht="15"/>
    <row r="1428" ht="15"/>
    <row r="1429" ht="15"/>
    <row r="1431" ht="15"/>
    <row r="1432" ht="15"/>
    <row r="1434" ht="15"/>
    <row r="1435" ht="15"/>
    <row r="1436" ht="15"/>
    <row r="1437" ht="15"/>
    <row r="1438" ht="15"/>
    <row r="1439" ht="15"/>
    <row r="1440" ht="15"/>
    <row r="1441" ht="15"/>
    <row r="1442" ht="15"/>
    <row r="1443" ht="15"/>
    <row r="1444" ht="15"/>
    <row r="1445" ht="15"/>
    <row r="1446" ht="15"/>
    <row r="1447" ht="15"/>
    <row r="1448" ht="15"/>
    <row r="1449" ht="15"/>
    <row r="1450" ht="15"/>
    <row r="1451" ht="15"/>
    <row r="1452" ht="15"/>
    <row r="1453" ht="15"/>
    <row r="1454" ht="15"/>
    <row r="1455" ht="15"/>
    <row r="1456" ht="15"/>
    <row r="1457" ht="15"/>
    <row r="1458" ht="15"/>
    <row r="1459" ht="15"/>
    <row r="1461" ht="15"/>
    <row r="1462" ht="15"/>
    <row r="1463" ht="15"/>
    <row r="1464" ht="15"/>
    <row r="1465" ht="15"/>
    <row r="1466" ht="15"/>
    <row r="1467" ht="15"/>
    <row r="1468" ht="15"/>
    <row r="1469" ht="15"/>
    <row r="1470" ht="15"/>
    <row r="1471" ht="15"/>
    <row r="1472" ht="15"/>
    <row r="1473" ht="15"/>
    <row r="1474" ht="15"/>
    <row r="1475" ht="15"/>
    <row r="1476" ht="15"/>
    <row r="1477" ht="15"/>
    <row r="1478" ht="15"/>
    <row r="1479" ht="15"/>
    <row r="1480" ht="15"/>
    <row r="1481" ht="15"/>
    <row r="1482" ht="15"/>
    <row r="1483" ht="15"/>
    <row r="1484" ht="15"/>
    <row r="1485" ht="15"/>
    <row r="1486" ht="15"/>
    <row r="1487" ht="15"/>
    <row r="1488" ht="15"/>
    <row r="1489" ht="15"/>
    <row r="1490" ht="15"/>
    <row r="1491" ht="15"/>
    <row r="1492" ht="15"/>
    <row r="1493" ht="15"/>
    <row r="1494" ht="15"/>
    <row r="1495" ht="15"/>
    <row r="1496" ht="15"/>
    <row r="1497" ht="15"/>
    <row r="1498" ht="15"/>
    <row r="1499" ht="15"/>
  </sheetData>
  <sheetProtection password="8F23" sheet="1"/>
  <mergeCells count="134">
    <mergeCell ref="D275:BC275"/>
    <mergeCell ref="D277:BC277"/>
    <mergeCell ref="D278:BC278"/>
    <mergeCell ref="D280:BC280"/>
    <mergeCell ref="D16:BC16"/>
    <mergeCell ref="D265:BC265"/>
    <mergeCell ref="D267:BC267"/>
    <mergeCell ref="D269:BC269"/>
    <mergeCell ref="D270:BC270"/>
    <mergeCell ref="D272:BC272"/>
    <mergeCell ref="D274:BC274"/>
    <mergeCell ref="D252:BC252"/>
    <mergeCell ref="D254:BC254"/>
    <mergeCell ref="D256:BC256"/>
    <mergeCell ref="D259:BC259"/>
    <mergeCell ref="D261:BC261"/>
    <mergeCell ref="D264:BC264"/>
    <mergeCell ref="D232:BC232"/>
    <mergeCell ref="D234:BC234"/>
    <mergeCell ref="D236:BC236"/>
    <mergeCell ref="D241:BC241"/>
    <mergeCell ref="D245:BC245"/>
    <mergeCell ref="D250:BC250"/>
    <mergeCell ref="D218:BC218"/>
    <mergeCell ref="D222:BC222"/>
    <mergeCell ref="D224:BC224"/>
    <mergeCell ref="D227:BC227"/>
    <mergeCell ref="D229:BC229"/>
    <mergeCell ref="D231:BC231"/>
    <mergeCell ref="D207:BC207"/>
    <mergeCell ref="D209:BC209"/>
    <mergeCell ref="D210:BC210"/>
    <mergeCell ref="D212:BC212"/>
    <mergeCell ref="D213:BC213"/>
    <mergeCell ref="D216:BC216"/>
    <mergeCell ref="D199:BC199"/>
    <mergeCell ref="D201:BC201"/>
    <mergeCell ref="D202:BC202"/>
    <mergeCell ref="D204:BC204"/>
    <mergeCell ref="D205:BC205"/>
    <mergeCell ref="D186:BC186"/>
    <mergeCell ref="D191:BC191"/>
    <mergeCell ref="D192:BC192"/>
    <mergeCell ref="D195:BC195"/>
    <mergeCell ref="D196:BC196"/>
    <mergeCell ref="D198:BC198"/>
    <mergeCell ref="D175:BC175"/>
    <mergeCell ref="D178:BC178"/>
    <mergeCell ref="D179:BC179"/>
    <mergeCell ref="D181:BC181"/>
    <mergeCell ref="D183:BC183"/>
    <mergeCell ref="D185:BC185"/>
    <mergeCell ref="D159:BC159"/>
    <mergeCell ref="D164:BC164"/>
    <mergeCell ref="D166:BC166"/>
    <mergeCell ref="D168:BC168"/>
    <mergeCell ref="D170:BC170"/>
    <mergeCell ref="D174:BC174"/>
    <mergeCell ref="D146:BC146"/>
    <mergeCell ref="D148:BC148"/>
    <mergeCell ref="D150:BC150"/>
    <mergeCell ref="D151:BC151"/>
    <mergeCell ref="D153:BC153"/>
    <mergeCell ref="D157:BC157"/>
    <mergeCell ref="D132:BC132"/>
    <mergeCell ref="D134:BC134"/>
    <mergeCell ref="D136:BC136"/>
    <mergeCell ref="D138:BC138"/>
    <mergeCell ref="D140:BC140"/>
    <mergeCell ref="D143:BC143"/>
    <mergeCell ref="D120:BC120"/>
    <mergeCell ref="D123:BC123"/>
    <mergeCell ref="D125:BC125"/>
    <mergeCell ref="D126:BC126"/>
    <mergeCell ref="D128:BC128"/>
    <mergeCell ref="D130:BC130"/>
    <mergeCell ref="D106:BC106"/>
    <mergeCell ref="D108:BC108"/>
    <mergeCell ref="D111:BC111"/>
    <mergeCell ref="D113:BC113"/>
    <mergeCell ref="D116:BC116"/>
    <mergeCell ref="D117:BC117"/>
    <mergeCell ref="D95:BC95"/>
    <mergeCell ref="D97:BC97"/>
    <mergeCell ref="D99:BC99"/>
    <mergeCell ref="D101:BC101"/>
    <mergeCell ref="D103:BC103"/>
    <mergeCell ref="D104:BC104"/>
    <mergeCell ref="D85:BC85"/>
    <mergeCell ref="D87:BC87"/>
    <mergeCell ref="D89:BC89"/>
    <mergeCell ref="D90:BC90"/>
    <mergeCell ref="D91:BC91"/>
    <mergeCell ref="D93:BC93"/>
    <mergeCell ref="D70:BC70"/>
    <mergeCell ref="D72:BC72"/>
    <mergeCell ref="D74:BC74"/>
    <mergeCell ref="D76:BC76"/>
    <mergeCell ref="D80:BC80"/>
    <mergeCell ref="D83:BC83"/>
    <mergeCell ref="D59:BC59"/>
    <mergeCell ref="D60:BC60"/>
    <mergeCell ref="D62:BC62"/>
    <mergeCell ref="D63:BC63"/>
    <mergeCell ref="D65:BC65"/>
    <mergeCell ref="D68:BC68"/>
    <mergeCell ref="D46:BC46"/>
    <mergeCell ref="D48:BC48"/>
    <mergeCell ref="D51:BC51"/>
    <mergeCell ref="D52:BC52"/>
    <mergeCell ref="D53:BC53"/>
    <mergeCell ref="D55:BC55"/>
    <mergeCell ref="D29:BC29"/>
    <mergeCell ref="D32:BC32"/>
    <mergeCell ref="D38:BC38"/>
    <mergeCell ref="D40:BC40"/>
    <mergeCell ref="D43:BC43"/>
    <mergeCell ref="D44:BC44"/>
    <mergeCell ref="D18:BC18"/>
    <mergeCell ref="D19:BC19"/>
    <mergeCell ref="D22:BC22"/>
    <mergeCell ref="D23:BC23"/>
    <mergeCell ref="D25:BC25"/>
    <mergeCell ref="D28:BC28"/>
    <mergeCell ref="C291:BC291"/>
    <mergeCell ref="A1:L1"/>
    <mergeCell ref="A4:BC4"/>
    <mergeCell ref="A5:BC5"/>
    <mergeCell ref="A6:BC6"/>
    <mergeCell ref="A7:BC7"/>
    <mergeCell ref="A9:BC9"/>
    <mergeCell ref="D13:BC13"/>
    <mergeCell ref="B8:BC8"/>
    <mergeCell ref="D14:BC14"/>
  </mergeCells>
  <dataValidations count="23">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0">
      <formula1>IF(E290="Select",-1,IF(E290="At Par",0,0))</formula1>
      <formula2>IF(E290="Select",-1,IF(E290="At Par",0,0.99))</formula2>
    </dataValidation>
    <dataValidation type="list" allowBlank="1" showErrorMessage="1" sqref="E290">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0">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0">
      <formula1>0</formula1>
      <formula2>IF(#REF!&lt;&gt;"Select",99.9,0)</formula2>
    </dataValidation>
    <dataValidation allowBlank="1" showInputMessage="1" showErrorMessage="1" promptTitle="Units" prompt="Please enter Units in text" sqref="D281:E288 D20:E21 D24:E24 D26:E27 D30:E31 D33:E37 D39:E39 D41:E42 D45:E45 D47:E47 D49:E50 D54:E54 D56:E58 D61:E61 D64:E64 D66:E67 D69:E69 D71:E71 D73:E73 D75:E75 D77:E79 D81:E82 D84:E84 D86:E86 D88:E88 D92:E92 D94:E94 D96:E96 D98:E98 D100:E100 D102:E102 D105:E105 D107:E107 D109:E110 D112:E112 D114:E115 D118:E119 D121:E122 D124:E124 D127:E127 D129:E129 D131:E131 D133:E133 D135:E135 D137:E137 D139:E139 D141:E142 D144:E145 D147:E147 D149:E149 D152:E152 D154:E156 D158:E158 D160:E163 D165:E165 D167:E167 D169:E169 D171:E173 D176:E177 D180:E180 D182:E182 D184:E184 D187:E190 D193:E194 D197:E197 D200:E200 D203:E203 D206:E206 D208:E208 D211:E211 D214:E215 D217:E217 D219:E221 D223:E223 D225:E226 D228:E228 D230:E230 D233:E233 D235:E235 D237:E240 D242:E244 D246:E249 D251:E251 D253:E253 D255:E255 D257:E258 D260:E260 D262:E263 D266:E266 D268:E268 D271:E271 D273:E273 D276:E276 D279:E279 D15:E15 D17:E17">
      <formula1>0</formula1>
      <formula2>0</formula2>
    </dataValidation>
    <dataValidation type="decimal" allowBlank="1" showInputMessage="1" showErrorMessage="1" promptTitle="Quantity" prompt="Please enter the Quantity for this item. " errorTitle="Invalid Entry" error="Only Numeric Values are allowed. " sqref="F281:F288 F20:F21 F24 F26:F27 F30:F31 F33:F37 F39 F41:F42 F45 F47 F49:F50 F54 F56:F58 F61 F64 F66:F67 F69 F71 F73 F75 F77:F79 F81:F82 F84 F86 F88 F92 F94 F96 F98 F100 F102 F105 F107 F109:F110 F112 F114:F115 F118:F119 F121:F122 F124 F127 F129 F131 F133 F135 F137 F139 F141:F142 F144:F145 F147 F149 F152 F154:F156 F158 F160:F163 F165 F167 F169 F171:F173 F176:F177 F180 F182 F184 F187:F190 F193:F194 F197 F200 F203 F206 F208 F211 F214:F215 F217 F219:F221 F223 F225:F226 F228 F230 F233 F235 F237:F240 F242:F244 F246:F249 F251 F253 F255 F257:F258 F260 F262:F263 F266 F268 F271 F273 F276 F279 F15 F17">
      <formula1>0</formula1>
      <formula2>999999999999999</formula2>
    </dataValidation>
    <dataValidation type="list" allowBlank="1" showErrorMessage="1" sqref="D13:D14 D280 D18:D19 K20:K21 D22:D23 K24 D25 K26:K27 D28:D29 K30:K31 D32 K33:K37 D38 K39 D40 K41:K42 D43:D44 K45 D46 K47 D48 K49:K50 D51:D53 K54 D55 K56:K58 D59:D60 K61 D62:D63 K64 D65 K66:K67 D68 K69 D70 K71 D72 K73 D74 K75 D76 K77:K79 D80 K81:K82 D83 K84 D85 K86 D87 K88 D89:D91 K92 D93 K94 D95 K96 D97 K98 D99 K100 D101 K102 D103:D104 K105 D106 K107 D108 K109:K110 D111 K112 D113 K114:K115 D116:D117 K118:K119 D120 K121:K122 D123 K124 D125:D126 K127 D128 K129 D130 K131 D132 K133 D134 K135 D136 K137 D138 K139 D140 K141:K142 D143 K144:K145 D146 K147 D148 K149">
      <formula1>"Partial Conversion,Full Conversion"</formula1>
      <formula2>0</formula2>
    </dataValidation>
    <dataValidation type="list" allowBlank="1" showErrorMessage="1" sqref="D150:D151 K152 D153 K154:K156 D157 K158 D159 K160:K163 D164 K165 D166 K167 D168 K169 D170 K171:K173 D174:D175 K176:K177 D178:D179 K180 D181 K182 D183 K184 D185:D186 K187:K190 D191:D192 K193:K194 D195:D196 K197 D198:D199 K200 D201:D202 K203 D204:D205 K206 D207 K208 D209:D210 K211 D212:D213 K214:K215 D216 K217 D218 K219:K221 D222 K223 D224 K225:K226 D227 K228 D229 K230 D231:D232 K233 D234 K235 D236 K237:K240 D241 K242:K244 D245 K246:K249 D250 K251 D252 K253 D254 K255 D256 K257:K258 D259 K260 D261 K262:K263 D264:D265 K266 D267 K268 D269:D270 K271 D272 K273 D274:D275 K276 D277:D278 K279 K281:K288 K15 K17 D16">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281:H288 G20:H21 G24:H24 G26:H27 G30:H31 G33:H37 G39:H39 G41:H42 G45:H45 G47:H47 G49:H50 G54:H54 G56:H58 G61:H61 G64:H64 G66:H67 G69:H69 G71:H71 G73:H73 G75:H75 G77:H79 G81:H82 G84:H84 G86:H86 G88:H88 G92:H92 G94:H94 G96:H96 G98:H98 G100:H100 G102:H102 G105:H105 G107:H107 G109:H110 G112:H112 G114:H115 G118:H119 G121:H122 G124:H124 G127:H127 G129:H129 G131:H131 G133:H133 G135:H135 G137:H137 G139:H139 G141:H142 G144:H145 G147:H147 G149:H149 G152:H152 G154:H156 G158:H158 G160:H163 G165:H165 G167:H167 G169:H169 G171:H173 G176:H177 G180:H180 G182:H182 G184:H184 G187:H190 G193:H194 G197:H197 G200:H200 G203:H203 G206:H206 G208:H208 G211:H211 G214:H215 G217:H217 G219:H221 G223:H223 G225:H226 G228:H228 G230:H230 G233:H233 G235:H235 G237:H240 G242:H244 G246:H249 G251:H251 G253:H253 G255:H255 G257:H258 G260:H260 G262:H263 G266:H266 G268:H268 G271:H271 G273:H273 G276:H276 G279:H279 G15:H15 G17:H17">
      <formula1>0</formula1>
      <formula2>999999999999999</formula2>
    </dataValidation>
    <dataValidation allowBlank="1" showInputMessage="1" showErrorMessage="1" promptTitle="Addition / Deduction" prompt="Please Choose the correct One" sqref="J281:J288 J20:J21 J24 J26:J27 J30:J31 J33:J37 J39 J41:J42 J45 J47 J49:J50 J54 J56:J58 J61 J64 J66:J67 J69 J71 J73 J75 J77:J79 J81:J82 J84 J86 J88 J92 J94 J96 J98 J100 J102 J105 J107 J109:J110 J112 J114:J115 J118:J119 J121:J122 J124 J127 J129 J131 J133 J135 J137 J139 J141:J142 J144:J145 J147 J149 J152 J154:J156 J158 J160:J163 J165 J167 J169 J171:J173 J176:J177 J180 J182 J184 J187:J190 J193:J194 J197 J200 J203 J206 J208 J211 J214:J215 J217 J219:J221 J223 J225:J226 J228 J230 J233 J235 J237:J240 J242:J244 J246:J249 J251 J253 J255 J257:J258 J260 J262:J263 J266 J268 J271 J273 J276 J279 J15 J17">
      <formula1>0</formula1>
      <formula2>0</formula2>
    </dataValidation>
    <dataValidation type="list" showErrorMessage="1" sqref="I281:I288 I20:I21 I24 I26:I27 I30:I31 I33:I37 I39 I41:I42 I45 I47 I49:I50 I54 I56:I58 I61 I64 I66:I67 I69 I71 I73 I75 I77:I79 I81:I82 I84 I86 I88 I92 I94 I96 I98 I100 I102 I105 I107 I109:I110 I112 I114:I115 I118:I119 I121:I122 I124 I127 I129 I131 I133 I135 I137 I139 I141:I142 I144:I145 I147 I149 I152 I154:I156 I158 I160:I163 I165 I167 I169 I171:I173 I176:I177 I180 I182 I184 I187:I190 I193:I194 I197 I200 I203 I206 I208 I211 I214:I215 I217 I219:I221 I223 I225:I226 I228 I230 I233 I235 I237:I240 I242:I244 I246:I249 I251 I253 I255 I257:I258 I260 I262:I263 I266 I268 I271 I273 I276 I279 I15 I1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281:O288 N20:O21 N24:O24 N26:O27 N30:O31 N33:O37 N39:O39 N41:O42 N45:O45 N47:O47 N49:O50 N54:O54 N56:O58 N61:O61 N64:O64 N66:O67 N69:O69 N71:O71 N73:O73 N75:O75 N77:O79 N81:O82 N84:O84 N86:O86 N88:O88 N92:O92 N94:O94 N96:O96 N98:O98 N100:O100 N102:O102 N105:O105 N107:O107 N109:O110 N112:O112 N114:O115 N118:O119 N121:O122 N124:O124 N127:O127 N129:O129 N131:O131 N133:O133 N135:O135 N137:O137 N139:O139 N141:O142 N144:O145 N147:O147 N149:O149 N152:O152 N154:O156 N158:O158 N160:O163 N165:O165 N167:O167 N169:O169 N171:O173 N176:O177 N180:O180 N182:O182 N184:O184 N187:O190 N193:O194 N197:O197 N200:O200 N203:O203 N206:O206 N208:O208 N211:O211 N214:O215 N217:O217 N219:O221 N223:O223 N225:O226 N228:O228 N230:O230 N233:O233 N235:O235 N237:O240 N242:O244 N246:O249 N251:O251 N253:O253 N255:O255 N257:O258 N260:O260 N262:O263 N266:O266 N268:O268 N271:O271 N273:O273 N276:O276 N279:O279 N15:O15 N17:O1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281:R288 R20:R21 R24 R26:R27 R30:R31 R33:R37 R39 R41:R42 R45 R47 R49:R50 R54 R56:R58 R61 R64 R66:R67 R69 R71 R73 R75 R77:R79 R81:R82 R84 R86 R88 R92 R94 R96 R98 R100 R102 R105 R107 R109:R110 R112 R114:R115 R118:R119 R121:R122 R124 R127 R129 R131 R133 R135 R137 R139 R141:R142 R144:R145 R147 R149 R152 R154:R156 R158 R160:R163 R165 R167 R169 R171:R173 R176:R177 R180 R182 R184 R187:R190 R193:R194 R197 R200 R203 R206 R208 R211 R214:R215 R217 R219:R221 R223 R225:R226 R228 R230 R233 R235 R237:R240 R242:R244 R246:R249 R251 R253 R255 R257:R258 R260 R262:R263 R266 R268 R271 R273 R276 R279 R15 R1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281:Q288 Q20:Q21 Q24 Q26:Q27 Q30:Q31 Q33:Q37 Q39 Q41:Q42 Q45 Q47 Q49:Q50 Q54 Q56:Q58 Q61 Q64 Q66:Q67 Q69 Q71 Q73 Q75 Q77:Q79 Q81:Q82 Q84 Q86 Q88 Q92 Q94 Q96 Q98 Q100 Q102 Q105 Q107 Q109:Q110 Q112 Q114:Q115 Q118:Q119 Q121:Q122 Q124 Q127 Q129 Q131 Q133 Q135 Q137 Q139 Q141:Q142 Q144:Q145 Q147 Q149 Q152 Q154:Q156 Q158 Q160:Q163 Q165 Q167 Q169 Q171:Q173 Q176:Q177 Q180 Q182 Q184 Q187:Q190 Q193:Q194 Q197 Q200 Q203 Q206 Q208 Q211 Q214:Q215 Q217 Q219:Q221 Q223 Q225:Q226 Q228 Q230 Q233 Q235 Q237:Q240 Q242:Q244 Q246:Q249 Q251 Q253 Q255 Q257:Q258 Q260 Q262:Q263 Q266 Q268 Q271 Q273 Q276 Q279 Q15 Q1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281:M288 M20:M21 M24 M26:M27 M30:M31 M33:M37 M39 M41:M42 M45 M47 M49:M50 M54 M56:M58 M61 M64 M66:M67 M69 M71 M73 M75 M77:M79 M81:M82 M84 M86 M88 M92 M94 M96 M98 M100 M102 M105 M107 M109:M110 M112 M114:M115 M118:M119 M121:M122 M124 M127 M129 M131 M133 M135 M137 M139 M141:M142 M144:M145 M147 M149 M152 M154:M156 M158 M160:M163 M165 M167 M169 M171:M173 M176:M177 M180 M182 M184 M187:M190 M193:M194 M197 M200 M203 M206 M208 M211 M214:M215 M217 M219:M221 M223 M225:M226 M228 M230 M233 M235 M237:M240 M242:M244 M246:M249 M251 M253 M255 M257:M258 M260 M262:M263 M266 M268 M271 M273 M276 M279 M15 M17">
      <formula1>0</formula1>
      <formula2>999999999999999</formula2>
    </dataValidation>
    <dataValidation type="list" allowBlank="1" showInputMessage="1" showErrorMessage="1" sqref="L285 L286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L110">
      <formula1>"INR"</formula1>
    </dataValidation>
    <dataValidation type="list" allowBlank="1" showInputMessage="1" showErrorMessage="1" sqref="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3 L204 L205 L206 L207 L208 L209 L210">
      <formula1>"INR"</formula1>
    </dataValidation>
    <dataValidation type="list" allowBlank="1" showInputMessage="1" showErrorMessage="1" sqref="L211 L212 L213 L214 L215 L216 L217 L218 L219 L220 L221 L222 L223 L224 L225 L226 L227 L228 L229 L230 L231 L232 L233 L234 L235 L236 L237 L238 L239 L240 L241 L242 L243 L244 L245 L246 L247 L248 L249 L250 L251 L252 L253 L254 L255 L256 L257 L258 L259 L260 L261 L262 L263 L264 L265 L266 L267 L268 L269 L270 L271 L272 L273 L274 L275 L276 L277 L278 L279 L280 L281 L282 L283 L284 L288 L287">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88">
      <formula1>0</formula1>
      <formula2>0</formula2>
    </dataValidation>
    <dataValidation type="decimal" allowBlank="1" showErrorMessage="1" errorTitle="Invalid Entry" error="Only Numeric Values are allowed. " sqref="A13:A288">
      <formula1>0</formula1>
      <formula2>999999999999999</formula2>
    </dataValidation>
  </dataValidations>
  <printOptions/>
  <pageMargins left="0.45" right="0.2" top="0.75" bottom="0.75" header="0.511805555555556" footer="0.511805555555556"/>
  <pageSetup horizontalDpi="300" verticalDpi="300" orientation="landscape" paperSize="9"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38</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2020-06-15T06:53:14Z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