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110" windowWidth="15480" windowHeight="7560"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'BoQ1'!$A$1:$BC$92</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<sst xmlns="http://schemas.openxmlformats.org/spreadsheetml/2006/main" count="698" uniqueCount="202">
  <si>
    <t>Sl.
No.</t>
  </si>
  <si>
    <t>Item Code / Make</t>
  </si>
  <si>
    <t>Please Enable Macros to View BoQ information</t>
  </si>
  <si>
    <t>BoQ_Ver3.0</t>
  </si>
  <si>
    <t>Item Rate</t>
  </si>
  <si>
    <t>Normal</t>
  </si>
  <si>
    <t>INR Only</t>
  </si>
  <si>
    <t>INR</t>
  </si>
  <si>
    <t>Select, Excess (+), Less (-)</t>
  </si>
  <si>
    <t>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</si>
  <si>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</si>
  <si>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</si>
  <si>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</si>
  <si>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</si>
  <si>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</si>
  <si>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</si>
  <si>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</si>
  <si>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</si>
  <si>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</si>
  <si>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</si>
  <si>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</si>
  <si>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</si>
  <si>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</si>
  <si>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</si>
  <si>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</si>
  <si>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</si>
  <si>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</si>
  <si>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</si>
  <si>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</si>
  <si>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</si>
  <si>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</si>
  <si>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</si>
  <si>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</si>
  <si>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</si>
  <si>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</si>
  <si>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</si>
  <si>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</si>
  <si>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</si>
  <si>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</si>
  <si>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Supplying, Conveying and fixing spls. Including eart</t>
  </si>
  <si>
    <t>Construction of chamber for 100mm sluice plates</t>
  </si>
  <si>
    <t>item2</t>
  </si>
  <si>
    <t>item3</t>
  </si>
  <si>
    <t>Supplying, Conveying and fixing spls. Including ea</t>
  </si>
  <si>
    <t>item4</t>
  </si>
  <si>
    <t>item5</t>
  </si>
  <si>
    <t>Total in Figures</t>
  </si>
  <si>
    <t>Select</t>
  </si>
  <si>
    <t>Full Conversion</t>
  </si>
  <si>
    <t>Quoted Rate in Words</t>
  </si>
  <si>
    <t>Quoted Rate in Figures</t>
  </si>
  <si>
    <t>Name of the Bidder/ Bidding Firm / Company :</t>
  </si>
  <si>
    <r>
      <t xml:space="preserve">TOTAL AMOUNT  Without Taxes
             in
</t>
    </r>
    <r>
      <rPr>
        <b/>
        <sz val="11"/>
        <color indexed="10"/>
        <rFont val="Arial"/>
        <family val="2"/>
      </rPr>
      <t xml:space="preserve">       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</si>
  <si>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</si>
  <si>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</si>
  <si>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t>Name of Work: SITC of double skin Ceiling suspended 2400 cfm AHU, VFD, 2.0 TR modular Ceiling/floor mounted FCU's &amp; associated works at  312 and 213 at NL-1.</t>
  </si>
  <si>
    <t>Tender Inviting Authority: EXECUTIVE ENGINEER(AC) IWD IIT KANPUR</t>
  </si>
  <si>
    <r>
      <t xml:space="preserve">SITC of double skin  </t>
    </r>
    <r>
      <rPr>
        <b/>
        <sz val="11"/>
        <rFont val="Calibri"/>
        <family val="2"/>
      </rPr>
      <t xml:space="preserve">Horrizontal type Ceiling suspended air  handling units (AHU) </t>
    </r>
    <r>
      <rPr>
        <sz val="11"/>
        <rFont val="Calibri"/>
        <family val="2"/>
      </rPr>
      <t>of panels consisting of pre-coated G.I. casing of thickness 0.6 mm outside layer and 0.6 mm inside layer with  25 mm  thick  injected PUF  of    density    not   less  than 40Kg/CuM and 25 mm thick Open cell nitrile insulation &amp; perforated Aluminium inner sheet. The  air  handling  units  shall  be  complete with with manually supply air aluminium damper, Filter-section with 50 mm thick  boxs type synthetic  fiber washable pre-filter's section (90% down to 10 microns), coil   section  with 6 Rows Deep chilled water cooper coil &amp; aluminium fins construction ,     fan    section   complete  with forward curved DIDW centrifugal   fan , V-belts, drive   package, VFD compatible variable speed squirrel cage     induction     motor, Motor shall be suitable for 415±10% volts, 50 Hz, 3 phase AC supply. having fire retardent flexible connection, 20 G SS-304 stainless    steel  drain  pan  and   vibration  isolator  all  complete as per standerd specifications. AHUs shall be   selected for  a  maximum   face  velocity of 500 FPM (2.5 MPS), Fan outlet velocity shall not exceed 1800 FPM(9.1m/s).</t>
    </r>
  </si>
  <si>
    <t xml:space="preserve">2400 cfm, 6 Rows,  static pressure 40, Ceiling suspended AHU </t>
  </si>
  <si>
    <r>
      <t xml:space="preserve">SITC  of  </t>
    </r>
    <r>
      <rPr>
        <b/>
        <sz val="11"/>
        <rFont val="Calibri"/>
        <family val="2"/>
      </rPr>
      <t>variable frequency drive (VFD) of model no.FC-102/Equvilant</t>
    </r>
    <r>
      <rPr>
        <sz val="11"/>
        <rFont val="Calibri"/>
        <family val="2"/>
      </rPr>
      <t xml:space="preserve">, with IP20, H2 RFI filter,Lcp of make Danfoss/equivalent &amp; Resistive Tempearature Device (RTD) Make- Omricon/equvilant along with necessary Control/communication wiring in  flexible condute for maximum energy conservation with following specifications complete as required. </t>
    </r>
  </si>
  <si>
    <t xml:space="preserve">1.5 Kw </t>
  </si>
  <si>
    <r>
      <t xml:space="preserve">SITC of </t>
    </r>
    <r>
      <rPr>
        <b/>
        <sz val="11"/>
        <color indexed="8"/>
        <rFont val="Calibri"/>
        <family val="2"/>
      </rPr>
      <t xml:space="preserve">modular type Fan Coil Unit (floor/wall-mounted) </t>
    </r>
    <r>
      <rPr>
        <sz val="11"/>
        <color theme="1"/>
        <rFont val="Calibri"/>
        <family val="2"/>
      </rPr>
      <t>, The unit shall be complete with grills, insulated enclosure, drain tray, comprising of blower, 2/3 speed fan motor, 2/3 row copper coil section, washable filter section, 2 way motorised valve with actuator,   and  brass flair fitting for copper pipe connection, i/c all necessary support /hangers, vibration isolators etc. complete as reqd.</t>
    </r>
  </si>
  <si>
    <t>2.0 TR nominal or higher capacity</t>
  </si>
  <si>
    <r>
      <t xml:space="preserve">Providing and fixing </t>
    </r>
    <r>
      <rPr>
        <b/>
        <sz val="11"/>
        <color indexed="8"/>
        <rFont val="Calibri"/>
        <family val="2"/>
      </rPr>
      <t>Digital controler (Thermostate)</t>
    </r>
    <r>
      <rPr>
        <sz val="11"/>
        <color theme="1"/>
        <rFont val="Calibri"/>
        <family val="2"/>
      </rPr>
      <t xml:space="preserve"> in fan coil units of up to 3.5 TR Capacity re-commissioning i/c  dismantling   old if any  etc. complete as reqd.</t>
    </r>
  </si>
  <si>
    <r>
      <rPr>
        <b/>
        <sz val="11"/>
        <rFont val="Calibri"/>
        <family val="2"/>
      </rPr>
      <t>Cutting &amp; Dismantling of condensor / chilled water pipe line</t>
    </r>
    <r>
      <rPr>
        <sz val="11"/>
        <rFont val="Calibri"/>
        <family val="2"/>
      </rPr>
      <t xml:space="preserve"> of following size for drain out the water from supply &amp; return pipe line and making good i/c re-filling of water in  pipe line ,testing &amp; commissioning complete as required.  </t>
    </r>
  </si>
  <si>
    <t>Up to 200 mm dia</t>
  </si>
  <si>
    <r>
      <rPr>
        <b/>
        <sz val="11"/>
        <rFont val="Calibri"/>
        <family val="2"/>
      </rPr>
      <t>Supply, laying /fixing, testing and commissioning of MS Heavy 'C' class pipe ( IS :1239)</t>
    </r>
    <r>
      <rPr>
        <sz val="11"/>
        <rFont val="Calibri"/>
        <family val="2"/>
      </rPr>
      <t xml:space="preserve"> of following sizes for chilled/ condenser water piping on surface / underground ( including fabrication of bends / elbows, tees, reducers, sockets, unions etc) with wooden / Puff block, masonry support / MS angle-clamp two coats primer/ enamel paint, vibration isolators and fittings as per standard specification complete as required.</t>
    </r>
  </si>
  <si>
    <t>25 mm</t>
  </si>
  <si>
    <t>32 mm</t>
  </si>
  <si>
    <t>40 mm</t>
  </si>
  <si>
    <t>50 mm</t>
  </si>
  <si>
    <r>
      <rPr>
        <b/>
        <sz val="11"/>
        <rFont val="Calibri"/>
        <family val="2"/>
      </rPr>
      <t>Supply and laying  of MS Heavy 'C' class pipe ( IS :1239)</t>
    </r>
    <r>
      <rPr>
        <sz val="11"/>
        <rFont val="Calibri"/>
        <family val="2"/>
      </rPr>
      <t xml:space="preserve"> of following sizes for chilled/ condenser water piping on surface / underground with wooden / Puff block, masonry support / MS angle-clamp two coats primer/ enamel paint, vibration isolators  as per standard specification complete as required.</t>
    </r>
  </si>
  <si>
    <r>
      <t xml:space="preserve">Supply, fixing, testing &amp; commissioning  of </t>
    </r>
    <r>
      <rPr>
        <b/>
        <sz val="11"/>
        <rFont val="Calibri"/>
        <family val="2"/>
      </rPr>
      <t>Victaulic fitting and Victaulic rigid Coupling  after making Grooving</t>
    </r>
    <r>
      <rPr>
        <sz val="11"/>
        <rFont val="Calibri"/>
        <family val="2"/>
      </rPr>
      <t xml:space="preserve"> over  MS pipe of following size  for chilled/ condenser water piping on surface / underground ( including bends / elbows, tees, reducers, sockets, end cap,valve etc) with fittings as per standard specification complete as required.</t>
    </r>
  </si>
  <si>
    <r>
      <rPr>
        <b/>
        <sz val="11"/>
        <rFont val="Calibri"/>
        <family val="2"/>
      </rPr>
      <t>Equal Tee</t>
    </r>
    <r>
      <rPr>
        <sz val="11"/>
        <rFont val="Calibri"/>
        <family val="2"/>
      </rPr>
      <t xml:space="preserve"> - Style-20 (1.5_(48)</t>
    </r>
  </si>
  <si>
    <r>
      <rPr>
        <b/>
        <sz val="11"/>
        <rFont val="Calibri"/>
        <family val="2"/>
      </rPr>
      <t xml:space="preserve">Con.Reducer </t>
    </r>
    <r>
      <rPr>
        <sz val="11"/>
        <rFont val="Calibri"/>
        <family val="2"/>
      </rPr>
      <t>- Style-50 (2.0x1.5_(60x48)</t>
    </r>
  </si>
  <si>
    <r>
      <rPr>
        <b/>
        <sz val="11"/>
        <rFont val="Calibri"/>
        <family val="2"/>
      </rPr>
      <t>Con.Reducer</t>
    </r>
    <r>
      <rPr>
        <sz val="11"/>
        <rFont val="Calibri"/>
        <family val="2"/>
      </rPr>
      <t xml:space="preserve"> - Style-50  (2.5x2.0_(76x60)</t>
    </r>
  </si>
  <si>
    <r>
      <rPr>
        <b/>
        <sz val="11"/>
        <rFont val="Calibri"/>
        <family val="2"/>
      </rPr>
      <t>End Cap</t>
    </r>
    <r>
      <rPr>
        <sz val="11"/>
        <rFont val="Calibri"/>
        <family val="2"/>
      </rPr>
      <t xml:space="preserve"> - Style-60 (1.5_(48)</t>
    </r>
  </si>
  <si>
    <r>
      <rPr>
        <b/>
        <sz val="11"/>
        <rFont val="Calibri"/>
        <family val="2"/>
      </rPr>
      <t>Mechanical Tee</t>
    </r>
    <r>
      <rPr>
        <sz val="11"/>
        <rFont val="Calibri"/>
        <family val="2"/>
      </rPr>
      <t xml:space="preserve"> - Style-920N (1.5X1.5_(42X48)</t>
    </r>
  </si>
  <si>
    <r>
      <rPr>
        <b/>
        <sz val="11"/>
        <rFont val="Calibri"/>
        <family val="2"/>
      </rPr>
      <t>Rigid Coupling</t>
    </r>
    <r>
      <rPr>
        <sz val="11"/>
        <rFont val="Calibri"/>
        <family val="2"/>
      </rPr>
      <t xml:space="preserve"> - Style-07 (1.5_(48)</t>
    </r>
  </si>
  <si>
    <r>
      <rPr>
        <b/>
        <sz val="11"/>
        <rFont val="Calibri"/>
        <family val="2"/>
      </rPr>
      <t>Rigid Coupling</t>
    </r>
    <r>
      <rPr>
        <sz val="11"/>
        <rFont val="Calibri"/>
        <family val="2"/>
      </rPr>
      <t xml:space="preserve"> Style-107 (2.0_(60)</t>
    </r>
  </si>
  <si>
    <r>
      <t xml:space="preserve">Supplying &amp; fixing insulation on existing MS 'C' class pipe over exposed surface/underground of following sizes with 50 mm thick fire retardant </t>
    </r>
    <r>
      <rPr>
        <b/>
        <sz val="11"/>
        <rFont val="Calibri"/>
        <family val="2"/>
      </rPr>
      <t>thermocole ( polystyrene) moulded pipe section</t>
    </r>
    <r>
      <rPr>
        <sz val="11"/>
        <rFont val="Calibri"/>
        <family val="2"/>
      </rPr>
      <t xml:space="preserve"> of density </t>
    </r>
    <r>
      <rPr>
        <b/>
        <sz val="11"/>
        <rFont val="Calibri"/>
        <family val="2"/>
      </rPr>
      <t>20 kg/cu.m</t>
    </r>
    <r>
      <rPr>
        <sz val="11"/>
        <rFont val="Calibri"/>
        <family val="2"/>
      </rPr>
      <t xml:space="preserve"> after a thick coat of cold setting adhesive (CPRX compound) , 500g polythene faced hessian cloth, wiremesh, sand-cement plaster &amp;  painting two or more coat to give even shade after applying one coat of ordinary paint etc complete as required. </t>
    </r>
    <r>
      <rPr>
        <b/>
        <sz val="11"/>
        <rFont val="Calibri"/>
        <family val="2"/>
      </rPr>
      <t xml:space="preserve">(Note:- Thermocole density should not be less than 20 kg/cu.m) </t>
    </r>
  </si>
  <si>
    <t>65 mm</t>
  </si>
  <si>
    <r>
      <t xml:space="preserve">Supplying &amp; fixing, insulation on existing  pipe overhead/underground of  following sizes  with </t>
    </r>
    <r>
      <rPr>
        <b/>
        <sz val="11"/>
        <rFont val="Calibri"/>
        <family val="2"/>
      </rPr>
      <t>19 mm thick Aluminium faced Nitrile rubber / closed sell expended polyethylene foam  pipe section</t>
    </r>
    <r>
      <rPr>
        <sz val="11"/>
        <rFont val="Calibri"/>
        <family val="2"/>
      </rPr>
      <t xml:space="preserve"> fixing with dendrite and tightening of insulation section  PVC tape to be wrapped all around the joints. along with wrapping of tar felt peripheral of insulation etc complete as required. </t>
    </r>
  </si>
  <si>
    <r>
      <t xml:space="preserve">Supply,  installation, balancing and commissioning of </t>
    </r>
    <r>
      <rPr>
        <b/>
        <sz val="11"/>
        <rFont val="Calibri"/>
        <family val="2"/>
      </rPr>
      <t xml:space="preserve"> fabricated at site  GSS  sheet metal rectangular/round  ducting </t>
    </r>
    <r>
      <rPr>
        <sz val="11"/>
        <rFont val="Calibri"/>
        <family val="2"/>
      </rPr>
      <t xml:space="preserve">complete with neoprene rubber gaskets, elbows, splitter dampers, vanes, hangers, supports etc. as per approved drawings and specifications of following sheet thickness complete as required. </t>
    </r>
  </si>
  <si>
    <t xml:space="preserve">0.63 mm (24 G) thick </t>
  </si>
  <si>
    <t xml:space="preserve">0.80 mm (22 G) thick </t>
  </si>
  <si>
    <r>
      <t xml:space="preserve">Supply and fixing of </t>
    </r>
    <r>
      <rPr>
        <b/>
        <sz val="11"/>
        <rFont val="Calibri"/>
        <family val="2"/>
      </rPr>
      <t>acoustic lining</t>
    </r>
    <r>
      <rPr>
        <sz val="11"/>
        <rFont val="Calibri"/>
        <family val="2"/>
      </rPr>
      <t xml:space="preserve"> of supply air duct and plenum with 25 mm thick resin bonded glass wool having density of  32 kg/m³, with 25 mm X 25 mm GI section of 1.25 mm thick, at 600 mm centre to centre  covered with Reinforced Plastic tissue paper and 0.5 mm thick  perforated aluminium sheet fixed to inside surface of ducts with cadmium plated nuts, bolts, stick pins, CPRX compound etc. complete as required and as per specifications. </t>
    </r>
  </si>
  <si>
    <r>
      <t xml:space="preserve">Providing &amp; fixing of thermal insulation  </t>
    </r>
    <r>
      <rPr>
        <b/>
        <sz val="11"/>
        <rFont val="Calibri"/>
        <family val="2"/>
      </rPr>
      <t>with aluminium foil faced  XLPE Class 'O' insulation sheet</t>
    </r>
    <r>
      <rPr>
        <sz val="11"/>
        <rFont val="Calibri"/>
        <family val="2"/>
      </rPr>
      <t xml:space="preserve"> of following thickness  on existing surface of duct with dendrite/adhesive and tightning with packing strip &amp; lock at approx every 1.0 mtr distance etc.The joints shall be sealed with 50 mm wide and  self  adhesive  PVC/Aluminium  tape complete as required. </t>
    </r>
  </si>
  <si>
    <t>13 mm</t>
  </si>
  <si>
    <r>
      <t xml:space="preserve">Supplying and fixing testing and commissioning of </t>
    </r>
    <r>
      <rPr>
        <b/>
        <sz val="11"/>
        <rFont val="Calibri"/>
        <family val="2"/>
      </rPr>
      <t>Stainless steel ball valve</t>
    </r>
    <r>
      <rPr>
        <sz val="11"/>
        <rFont val="Calibri"/>
        <family val="2"/>
      </rPr>
      <t xml:space="preserve"> size as mentioned below ISI marked with socket and nipple for drain line as per standard specifications.</t>
    </r>
  </si>
  <si>
    <r>
      <t xml:space="preserve">Providing &amp; fixing of  </t>
    </r>
    <r>
      <rPr>
        <b/>
        <sz val="11"/>
        <rFont val="Calibri"/>
        <family val="2"/>
      </rPr>
      <t>Brass ball valve</t>
    </r>
    <r>
      <rPr>
        <sz val="11"/>
        <rFont val="Calibri"/>
        <family val="2"/>
      </rPr>
      <t xml:space="preserve"> of following size  with compatible to proportioning Copper/MS  pipe  i/c all necessary accessories, support /hangers, including old dismantling if any complete as reqd.</t>
    </r>
  </si>
  <si>
    <t>20 mm</t>
  </si>
  <si>
    <r>
      <t xml:space="preserve">Providing &amp; fixing of  </t>
    </r>
    <r>
      <rPr>
        <b/>
        <sz val="11"/>
        <rFont val="Calibri"/>
        <family val="2"/>
      </rPr>
      <t>Brass Ball valve with Y-strainer</t>
    </r>
    <r>
      <rPr>
        <sz val="11"/>
        <rFont val="Calibri"/>
        <family val="2"/>
      </rPr>
      <t xml:space="preserve"> of following size  with compatible to proportioning Copper/MS  pipe  i/c all necessary support /hangers &amp; dismantling old if any complete as reqd.</t>
    </r>
  </si>
  <si>
    <r>
      <t xml:space="preserve">SITC of </t>
    </r>
    <r>
      <rPr>
        <b/>
        <sz val="11"/>
        <rFont val="Calibri"/>
        <family val="2"/>
      </rPr>
      <t>Butterfly valves CI body with SS Disc</t>
    </r>
    <r>
      <rPr>
        <sz val="11"/>
        <rFont val="Calibri"/>
        <family val="2"/>
      </rPr>
      <t xml:space="preserve">  Nitrile Rubber Seal &amp; O- Ring PN 16 pressure rating for chilled water with hand lever operated including nut, bolt, flanges, gasket  as kind of existing pipe, painting with enamel including dismantling etc. complete as reqd.</t>
    </r>
  </si>
  <si>
    <r>
      <t xml:space="preserve">Supplying, fixing testing commissioning of </t>
    </r>
    <r>
      <rPr>
        <b/>
        <sz val="11"/>
        <rFont val="Calibri"/>
        <family val="2"/>
      </rPr>
      <t>supply air diffusers</t>
    </r>
    <r>
      <rPr>
        <sz val="11"/>
        <rFont val="Calibri"/>
        <family val="2"/>
      </rPr>
      <t xml:space="preserve"> of powder coated aluminium with aluminium volume control dampers with anti smudge ring &amp; removable core.</t>
    </r>
  </si>
  <si>
    <r>
      <t xml:space="preserve">Supplying, fixing testing commissioning of </t>
    </r>
    <r>
      <rPr>
        <b/>
        <sz val="11"/>
        <rFont val="Calibri"/>
        <family val="2"/>
      </rPr>
      <t>Return air diffusers</t>
    </r>
    <r>
      <rPr>
        <sz val="11"/>
        <rFont val="Calibri"/>
        <family val="2"/>
      </rPr>
      <t xml:space="preserve"> of powder coated aluminium without volume control dampers with anti smudge ring &amp; removable core.</t>
    </r>
  </si>
  <si>
    <r>
      <t xml:space="preserve">Supplying &amp; fixing of powder coated extruded aluminium </t>
    </r>
    <r>
      <rPr>
        <b/>
        <sz val="11"/>
        <rFont val="Calibri"/>
        <family val="2"/>
      </rPr>
      <t>Return Air Grills</t>
    </r>
    <r>
      <rPr>
        <sz val="11"/>
        <rFont val="Calibri"/>
        <family val="2"/>
      </rPr>
      <t xml:space="preserve"> with lowers but without  aluminium volume control dampers as reqd</t>
    </r>
  </si>
  <si>
    <r>
      <t xml:space="preserve">Supply &amp; fixing of fire retardant </t>
    </r>
    <r>
      <rPr>
        <b/>
        <sz val="11"/>
        <rFont val="Calibri"/>
        <family val="2"/>
      </rPr>
      <t>double cloth</t>
    </r>
    <r>
      <rPr>
        <sz val="11"/>
        <rFont val="Calibri"/>
        <family val="2"/>
      </rPr>
      <t xml:space="preserve"> canvass made (up to 300 mm vide) with heavy clothes and suitable frame with G.I washer, nuts &amp; bolts in suitable size. i/c jointing both sides with suitable gaskets complete as reqd.</t>
    </r>
  </si>
  <si>
    <r>
      <t xml:space="preserve">Providing and fixing Chlorinated Polyvinyl Chloride </t>
    </r>
    <r>
      <rPr>
        <b/>
        <sz val="11"/>
        <rFont val="Calibri"/>
        <family val="2"/>
      </rPr>
      <t>(CPVC) pipes,</t>
    </r>
    <r>
      <rPr>
        <sz val="11"/>
        <rFont val="Calibri"/>
        <family val="2"/>
      </rPr>
      <t xml:space="preserve"> having thermal stability for hot &amp; cold water supply, including all CPVC plain &amp; brass threaded fittings, including fixing the pipe with clamps at 1.00 m spacing. This includes jointing of pipes &amp; fittings with one step CPVC solvent cement and testing of joints complete as per direction of Engineer in Charge. Internal work - Exposed on wall</t>
    </r>
  </si>
  <si>
    <t>25 mm nominal outer dia pipes</t>
  </si>
  <si>
    <t>32 mm nominal outer dia pipes</t>
  </si>
  <si>
    <r>
      <t xml:space="preserve">P &amp; F ,testing and commissioning </t>
    </r>
    <r>
      <rPr>
        <b/>
        <sz val="11"/>
        <rFont val="Calibri"/>
        <family val="2"/>
      </rPr>
      <t>Three Phase DOL Starte</t>
    </r>
    <r>
      <rPr>
        <sz val="11"/>
        <rFont val="Calibri"/>
        <family val="2"/>
      </rPr>
      <t>r suitable for Motor upto 5.0 HP / 3.75 kW, Amp range upto 9.3 A max, built  in powder coated MS Box enclosure with  Start - Stop push buttons etc complete as required. (Model- IHADOAJ1 Make Havells /Equvilant).</t>
    </r>
  </si>
  <si>
    <r>
      <t xml:space="preserve">Providing, laying, testing, and commissioning of following size  </t>
    </r>
    <r>
      <rPr>
        <b/>
        <sz val="11"/>
        <color indexed="8"/>
        <rFont val="Calibri"/>
        <family val="2"/>
      </rPr>
      <t>Un-armoured PVC insulated Copper conducter power/controle cable</t>
    </r>
    <r>
      <rPr>
        <sz val="11"/>
        <color indexed="8"/>
        <rFont val="Calibri"/>
        <family val="2"/>
      </rPr>
      <t xml:space="preserve"> of following size on surface/recessed complete as required.</t>
    </r>
  </si>
  <si>
    <t>3 Core x 1.5 Sqmm, flexible Un-armoured copper cable</t>
  </si>
  <si>
    <t>4 Core x 4.0 Sqmm, flexible Un-armoured copper cable</t>
  </si>
  <si>
    <r>
      <t xml:space="preserve">Supplying and fixing of following sizes of medium class </t>
    </r>
    <r>
      <rPr>
        <b/>
        <sz val="11"/>
        <rFont val="Calibri"/>
        <family val="2"/>
      </rPr>
      <t>PVC conduit</t>
    </r>
    <r>
      <rPr>
        <sz val="11"/>
        <rFont val="Calibri"/>
        <family val="2"/>
      </rPr>
      <t xml:space="preserve"> along with accessories in surface/recess including cutting the wall and making good the same in case of recessed conduit as required. </t>
    </r>
  </si>
  <si>
    <r>
      <t xml:space="preserve">Providing and fixing of 3 pin- </t>
    </r>
    <r>
      <rPr>
        <b/>
        <sz val="11"/>
        <rFont val="Calibri"/>
        <family val="2"/>
      </rPr>
      <t>6 Amp. Single Phase Plug top</t>
    </r>
    <r>
      <rPr>
        <sz val="11"/>
        <rFont val="Calibri"/>
        <family val="2"/>
      </rPr>
      <t xml:space="preserve">  ISI Marked for  AC (FCU) unit complete as required.  (Make:- Anchor or Equvilant)  </t>
    </r>
  </si>
  <si>
    <t>6 Amp</t>
  </si>
  <si>
    <r>
      <t xml:space="preserve">Supply and  fixing </t>
    </r>
    <r>
      <rPr>
        <b/>
        <sz val="11"/>
        <rFont val="Calibri"/>
        <family val="2"/>
      </rPr>
      <t>UPVC mini trunking (casing-caping) &amp; flexible conduit</t>
    </r>
    <r>
      <rPr>
        <sz val="11"/>
        <rFont val="Calibri"/>
        <family val="2"/>
      </rPr>
      <t xml:space="preserve"> of following size white-system with independent cover- without central partion etc. as reqd</t>
    </r>
  </si>
  <si>
    <t xml:space="preserve">UPVC trunking 20mm x 12mm </t>
  </si>
  <si>
    <t>Flexi Conduit 20 mm</t>
  </si>
  <si>
    <r>
      <t>Providing,laying &amp; fixing of</t>
    </r>
    <r>
      <rPr>
        <sz val="11"/>
        <color indexed="10"/>
        <rFont val="Calibri"/>
        <family val="2"/>
      </rPr>
      <t xml:space="preserve"> </t>
    </r>
    <r>
      <rPr>
        <b/>
        <sz val="11"/>
        <rFont val="Calibri"/>
        <family val="2"/>
      </rPr>
      <t xml:space="preserve">rainforced fiber flexible/soft  PVC </t>
    </r>
    <r>
      <rPr>
        <sz val="11"/>
        <rFont val="Calibri"/>
        <family val="2"/>
      </rPr>
      <t>pipe of size given below etc. complete as reqd.</t>
    </r>
  </si>
  <si>
    <r>
      <t xml:space="preserve">Supply &amp; fixing of </t>
    </r>
    <r>
      <rPr>
        <b/>
        <sz val="11"/>
        <rFont val="Calibri"/>
        <family val="2"/>
      </rPr>
      <t>copper piping 5/8" or 6/8" with 19 mm</t>
    </r>
    <r>
      <rPr>
        <sz val="11"/>
        <rFont val="Calibri"/>
        <family val="2"/>
      </rPr>
      <t xml:space="preserve"> thick Class "O" Nitrile insulation on surface / recessed with flair nut, clamps etc.  complete as reqd.</t>
    </r>
  </si>
  <si>
    <r>
      <rPr>
        <b/>
        <sz val="11"/>
        <rFont val="Calibri"/>
        <family val="2"/>
      </rPr>
      <t>Demolishing brick work</t>
    </r>
    <r>
      <rPr>
        <sz val="11"/>
        <rFont val="Calibri"/>
        <family val="2"/>
      </rPr>
      <t xml:space="preserve"> i/c stacking of serviceable mat. with in 50 mtrs lead. In cement mortar</t>
    </r>
  </si>
  <si>
    <r>
      <t xml:space="preserve">Providing </t>
    </r>
    <r>
      <rPr>
        <b/>
        <sz val="11"/>
        <rFont val="Calibri"/>
        <family val="2"/>
      </rPr>
      <t>wood work in frames</t>
    </r>
    <r>
      <rPr>
        <sz val="11"/>
        <rFont val="Calibri"/>
        <family val="2"/>
      </rPr>
      <t xml:space="preserve"> of false ceiling, partitions etc. sawn and fixed in position with necessary stainless steel screws etc.</t>
    </r>
  </si>
  <si>
    <t>Kiln seasoned and chemically treated hollock wood</t>
  </si>
  <si>
    <r>
      <t xml:space="preserve">Particle </t>
    </r>
    <r>
      <rPr>
        <b/>
        <sz val="11"/>
        <rFont val="Calibri"/>
        <family val="2"/>
      </rPr>
      <t>Board 12 mm thick Plain</t>
    </r>
    <r>
      <rPr>
        <sz val="11"/>
        <rFont val="Calibri"/>
        <family val="2"/>
      </rPr>
      <t xml:space="preserve"> particle board flat pressed, 3 layer or graded wood particle board medium density Grade I, IS : 3087 marked</t>
    </r>
  </si>
  <si>
    <t>Item1</t>
  </si>
  <si>
    <t>Item2</t>
  </si>
  <si>
    <t>Item3</t>
  </si>
  <si>
    <t>Item4</t>
  </si>
  <si>
    <t>Item5</t>
  </si>
  <si>
    <t>Item6</t>
  </si>
  <si>
    <t>Item7</t>
  </si>
  <si>
    <t>Item8</t>
  </si>
  <si>
    <t>Item9</t>
  </si>
  <si>
    <t>Item10</t>
  </si>
  <si>
    <t>Item11</t>
  </si>
  <si>
    <t>Item12</t>
  </si>
  <si>
    <t>Item13</t>
  </si>
  <si>
    <t>Item14</t>
  </si>
  <si>
    <t>Item15</t>
  </si>
  <si>
    <t>Item16</t>
  </si>
  <si>
    <t>Item17</t>
  </si>
  <si>
    <t>Item18</t>
  </si>
  <si>
    <t>Item19</t>
  </si>
  <si>
    <t>Item20</t>
  </si>
  <si>
    <t>Item21</t>
  </si>
  <si>
    <t>Item22</t>
  </si>
  <si>
    <t>Item23</t>
  </si>
  <si>
    <t>Item24</t>
  </si>
  <si>
    <t>Item25</t>
  </si>
  <si>
    <t>Item26</t>
  </si>
  <si>
    <t>Item27</t>
  </si>
  <si>
    <t>Item28</t>
  </si>
  <si>
    <t>Item29</t>
  </si>
  <si>
    <t>Item30</t>
  </si>
  <si>
    <t>Item31</t>
  </si>
  <si>
    <t>Item32</t>
  </si>
  <si>
    <t>Item33</t>
  </si>
  <si>
    <t>Item34</t>
  </si>
  <si>
    <t>Item35</t>
  </si>
  <si>
    <t>Item36</t>
  </si>
  <si>
    <t>Item37</t>
  </si>
  <si>
    <t>Item38</t>
  </si>
  <si>
    <t>Item39</t>
  </si>
  <si>
    <t>Item40</t>
  </si>
  <si>
    <t>Item41</t>
  </si>
  <si>
    <t>Item42</t>
  </si>
  <si>
    <t>Item43</t>
  </si>
  <si>
    <t>Item44</t>
  </si>
  <si>
    <t>Item45</t>
  </si>
  <si>
    <t>Item46</t>
  </si>
  <si>
    <t>Item47</t>
  </si>
  <si>
    <t>Item48</t>
  </si>
  <si>
    <t>Item49</t>
  </si>
  <si>
    <t>Item50</t>
  </si>
  <si>
    <t>Item51</t>
  </si>
  <si>
    <t>Item52</t>
  </si>
  <si>
    <t>Item53</t>
  </si>
  <si>
    <t>Item54</t>
  </si>
  <si>
    <t>Item55</t>
  </si>
  <si>
    <t>Item56</t>
  </si>
  <si>
    <t>Item57</t>
  </si>
  <si>
    <t>Item58</t>
  </si>
  <si>
    <t>Item59</t>
  </si>
  <si>
    <t>Item60</t>
  </si>
  <si>
    <t>Item61</t>
  </si>
  <si>
    <t>Item62</t>
  </si>
  <si>
    <t>Item63</t>
  </si>
  <si>
    <t>Item64</t>
  </si>
  <si>
    <t>Item65</t>
  </si>
  <si>
    <t>Item66</t>
  </si>
  <si>
    <t>Item67</t>
  </si>
  <si>
    <t>Item68</t>
  </si>
  <si>
    <t>Item69</t>
  </si>
  <si>
    <t>Item70</t>
  </si>
  <si>
    <t>Item71</t>
  </si>
  <si>
    <t>Item72</t>
  </si>
  <si>
    <t>Item73</t>
  </si>
  <si>
    <t>Item74</t>
  </si>
  <si>
    <t>Item75</t>
  </si>
  <si>
    <t>Item76</t>
  </si>
  <si>
    <t>Item77</t>
  </si>
  <si>
    <t>Air Handling Unit</t>
  </si>
  <si>
    <t>Nos.</t>
  </si>
  <si>
    <t>No.</t>
  </si>
  <si>
    <t>Job</t>
  </si>
  <si>
    <t>Mtr</t>
  </si>
  <si>
    <t>SqM</t>
  </si>
  <si>
    <t>CuM</t>
  </si>
  <si>
    <t>Contract No:  57/AC/2020/484 dt 09.03.2020</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</si>
</sst>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0.000000"/>
    <numFmt numFmtId="178" formatCode="0.0000000"/>
    <numFmt numFmtId="179" formatCode="0.00000000"/>
  </numFmts>
  <fonts count="74">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0"/>
    </font>
    <font>
      <b/>
      <u val="single"/>
      <sz val="11"/>
      <name val="Arial"/>
      <family val="2"/>
    </font>
    <font>
      <b/>
      <sz val="11"/>
      <color indexed="10"/>
      <name val="Arial"/>
      <family val="2"/>
    </font>
    <font>
      <b/>
      <sz val="12"/>
      <color indexed="10"/>
      <name val="Arial"/>
      <family val="2"/>
    </font>
    <font>
      <b/>
      <sz val="11"/>
      <color indexed="8"/>
      <name val="Calibri"/>
      <family val="2"/>
    </font>
    <font>
      <sz val="11"/>
      <color indexed="10"/>
      <name val="Calibri"/>
      <family val="2"/>
    </font>
    <font>
      <sz val="12"/>
      <name val="Times New Roman"/>
      <family val="1"/>
    </font>
    <font>
      <sz val="11"/>
      <name val="Calibri"/>
      <family val="2"/>
    </font>
    <font>
      <b/>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23"/>
      <name val="Arial"/>
      <family val="2"/>
    </font>
    <font>
      <b/>
      <i/>
      <sz val="11"/>
      <color indexed="8"/>
      <name val="Calibri"/>
      <family val="2"/>
    </font>
    <font>
      <b/>
      <u val="single"/>
      <sz val="11"/>
      <color indexed="23"/>
      <name val="Arial"/>
      <family val="2"/>
    </font>
    <font>
      <b/>
      <sz val="11"/>
      <color indexed="18"/>
      <name val="Arial"/>
      <family val="2"/>
    </font>
    <font>
      <sz val="10"/>
      <color indexed="8"/>
      <name val="Courier New"/>
      <family val="3"/>
    </font>
    <font>
      <b/>
      <sz val="11"/>
      <color indexed="17"/>
      <name val="Arial"/>
      <family val="2"/>
    </font>
    <font>
      <sz val="11"/>
      <color indexed="31"/>
      <name val="Arial"/>
      <family val="2"/>
    </font>
    <font>
      <b/>
      <sz val="12"/>
      <color indexed="16"/>
      <name val="Arial"/>
      <family val="2"/>
    </font>
    <font>
      <sz val="11"/>
      <color indexed="23"/>
      <name val="Calibri"/>
      <family val="2"/>
    </font>
    <font>
      <b/>
      <sz val="14"/>
      <color indexed="17"/>
      <name val="Arial"/>
      <family val="2"/>
    </font>
    <font>
      <b/>
      <sz val="11"/>
      <color indexed="16"/>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b/>
      <sz val="11"/>
      <color rgb="FF000066"/>
      <name val="Arial"/>
      <family val="2"/>
    </font>
    <font>
      <sz val="10"/>
      <color rgb="FF000000"/>
      <name val="Courier New"/>
      <family val="3"/>
    </font>
    <font>
      <b/>
      <sz val="11"/>
      <color rgb="FF00B050"/>
      <name val="Arial"/>
      <family val="2"/>
    </font>
    <font>
      <sz val="11"/>
      <color theme="4" tint="0.7999799847602844"/>
      <name val="Arial"/>
      <family val="2"/>
    </font>
    <font>
      <b/>
      <sz val="12"/>
      <color rgb="FF800000"/>
      <name val="Arial"/>
      <family val="2"/>
    </font>
    <font>
      <sz val="11"/>
      <color theme="0" tint="-0.4999699890613556"/>
      <name val="Calibri"/>
      <family val="2"/>
    </font>
    <font>
      <b/>
      <sz val="14"/>
      <color rgb="FF007A37"/>
      <name val="Arial"/>
      <family val="2"/>
    </font>
    <font>
      <b/>
      <sz val="11"/>
      <color rgb="FF800000"/>
      <name val="Arial"/>
      <family val="2"/>
    </font>
    <font>
      <b/>
      <u val="single"/>
      <sz val="16"/>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top style="thin"/>
      <bottom/>
    </border>
    <border>
      <left style="thin"/>
      <right style="thin"/>
      <top style="thin"/>
      <bottom style="thin"/>
    </border>
    <border>
      <left/>
      <right/>
      <top style="thin"/>
      <bottom style="thin"/>
    </border>
    <border>
      <left style="thin"/>
      <right style="medium"/>
      <top style="thin"/>
      <bottom>
        <color indexed="63"/>
      </bottom>
    </border>
    <border>
      <left>
        <color indexed="63"/>
      </left>
      <right style="thin"/>
      <top style="thin"/>
      <bottom>
        <color indexed="63"/>
      </bottom>
    </border>
    <border>
      <left style="thin"/>
      <right style="thin"/>
      <top>
        <color indexed="63"/>
      </top>
      <bottom style="thin"/>
    </border>
    <border>
      <left style="thin"/>
      <right/>
      <top>
        <color indexed="63"/>
      </top>
      <bottom style="thin"/>
    </border>
    <border>
      <left style="thin"/>
      <right/>
      <top>
        <color indexed="63"/>
      </top>
      <bottom/>
    </border>
    <border>
      <left>
        <color indexed="63"/>
      </left>
      <right>
        <color indexed="63"/>
      </right>
      <top>
        <color indexed="63"/>
      </top>
      <bottom style="thin"/>
    </border>
    <border>
      <left/>
      <right style="thin"/>
      <top style="thin"/>
      <bottom style="thin"/>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0" fillId="0" borderId="0" applyNumberFormat="0" applyFill="0" applyBorder="0" applyAlignment="0" applyProtection="0"/>
    <xf numFmtId="0" fontId="8"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7"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7" fillId="0" borderId="0">
      <alignment/>
      <protection/>
    </xf>
    <xf numFmtId="0" fontId="1" fillId="32" borderId="7" applyNumberFormat="0" applyFont="0" applyAlignment="0" applyProtection="0"/>
    <xf numFmtId="0" fontId="58"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107">
    <xf numFmtId="0" fontId="0" fillId="0" borderId="0" xfId="0" applyFont="1" applyAlignment="1">
      <alignment/>
    </xf>
    <xf numFmtId="0" fontId="3" fillId="0" borderId="0" xfId="57" applyNumberFormat="1" applyFont="1" applyFill="1" applyBorder="1" applyAlignment="1">
      <alignment vertical="center"/>
      <protection/>
    </xf>
    <xf numFmtId="0" fontId="62" fillId="0" borderId="0" xfId="57" applyNumberFormat="1" applyFont="1" applyFill="1" applyBorder="1" applyAlignment="1" applyProtection="1">
      <alignment vertical="center"/>
      <protection locked="0"/>
    </xf>
    <xf numFmtId="0" fontId="62" fillId="0" borderId="0" xfId="57" applyNumberFormat="1" applyFont="1" applyFill="1" applyBorder="1" applyAlignment="1">
      <alignment vertical="center"/>
      <protection/>
    </xf>
    <xf numFmtId="0" fontId="63"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4" fillId="0" borderId="0" xfId="57" applyNumberFormat="1" applyFont="1" applyFill="1" applyBorder="1" applyAlignment="1">
      <alignment horizontal="left"/>
      <protection/>
    </xf>
    <xf numFmtId="0" fontId="2" fillId="0" borderId="10" xfId="58" applyNumberFormat="1" applyFont="1" applyFill="1" applyBorder="1" applyAlignment="1" applyProtection="1">
      <alignment horizontal="left" vertical="top" wrapText="1"/>
      <protection/>
    </xf>
    <xf numFmtId="0" fontId="3" fillId="0" borderId="0" xfId="57" applyNumberFormat="1" applyFont="1" applyFill="1" applyAlignment="1" applyProtection="1">
      <alignment vertical="center"/>
      <protection locked="0"/>
    </xf>
    <xf numFmtId="0" fontId="62"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2" fillId="0" borderId="0" xfId="57" applyNumberFormat="1" applyFont="1" applyFill="1" applyAlignment="1">
      <alignment vertical="center"/>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lignment/>
      <protection/>
    </xf>
    <xf numFmtId="0" fontId="62" fillId="0" borderId="0" xfId="57" applyNumberFormat="1" applyFont="1" applyFill="1">
      <alignment/>
      <protection/>
    </xf>
    <xf numFmtId="0" fontId="2" fillId="0" borderId="12" xfId="58" applyNumberFormat="1" applyFont="1" applyFill="1" applyBorder="1" applyAlignment="1">
      <alignment horizontal="center" vertical="top" wrapText="1"/>
      <protection/>
    </xf>
    <xf numFmtId="0" fontId="65" fillId="0" borderId="11" xfId="58" applyNumberFormat="1" applyFont="1" applyFill="1" applyBorder="1" applyAlignment="1">
      <alignment vertical="top" wrapText="1"/>
      <protection/>
    </xf>
    <xf numFmtId="0" fontId="2" fillId="0" borderId="13" xfId="57" applyNumberFormat="1" applyFont="1" applyFill="1" applyBorder="1" applyAlignment="1">
      <alignment horizontal="center" vertical="top" wrapText="1"/>
      <protection/>
    </xf>
    <xf numFmtId="0" fontId="3" fillId="0" borderId="13" xfId="58" applyNumberFormat="1" applyFont="1" applyFill="1" applyBorder="1" applyAlignment="1">
      <alignment horizontal="center" vertical="top"/>
      <protection/>
    </xf>
    <xf numFmtId="0" fontId="2" fillId="0" borderId="13" xfId="58" applyNumberFormat="1" applyFont="1" applyFill="1" applyBorder="1" applyAlignment="1">
      <alignment vertical="top" wrapText="1"/>
      <protection/>
    </xf>
    <xf numFmtId="0" fontId="66" fillId="0" borderId="13" xfId="58" applyNumberFormat="1" applyFont="1" applyFill="1" applyBorder="1" applyAlignment="1">
      <alignment horizontal="left" wrapText="1" readingOrder="1"/>
      <protection/>
    </xf>
    <xf numFmtId="0" fontId="3" fillId="0" borderId="13" xfId="58" applyNumberFormat="1" applyFont="1" applyFill="1" applyBorder="1" applyAlignment="1">
      <alignment vertical="top"/>
      <protection/>
    </xf>
    <xf numFmtId="0" fontId="3" fillId="0" borderId="13" xfId="57" applyNumberFormat="1" applyFont="1" applyFill="1" applyBorder="1" applyAlignment="1">
      <alignment horizontal="left" vertical="top"/>
      <protection/>
    </xf>
    <xf numFmtId="0" fontId="2" fillId="0" borderId="13" xfId="57" applyNumberFormat="1" applyFont="1" applyFill="1" applyBorder="1" applyAlignment="1" applyProtection="1">
      <alignment horizontal="right" vertical="top"/>
      <protection/>
    </xf>
    <xf numFmtId="0" fontId="3" fillId="0" borderId="13" xfId="57" applyNumberFormat="1" applyFont="1" applyFill="1" applyBorder="1" applyAlignment="1">
      <alignment vertical="top"/>
      <protection/>
    </xf>
    <xf numFmtId="0" fontId="2" fillId="0" borderId="13" xfId="57" applyNumberFormat="1" applyFont="1" applyFill="1" applyBorder="1" applyAlignment="1" applyProtection="1">
      <alignment horizontal="left" vertical="top"/>
      <protection locked="0"/>
    </xf>
    <xf numFmtId="0" fontId="3" fillId="0" borderId="13" xfId="57" applyNumberFormat="1" applyFont="1" applyFill="1" applyBorder="1" applyAlignment="1" applyProtection="1">
      <alignment vertical="top"/>
      <protection/>
    </xf>
    <xf numFmtId="0" fontId="3" fillId="0" borderId="13" xfId="58" applyNumberFormat="1" applyFont="1" applyFill="1" applyBorder="1" applyAlignment="1">
      <alignment vertical="top" wrapText="1"/>
      <protection/>
    </xf>
    <xf numFmtId="0" fontId="3" fillId="0" borderId="0" xfId="57" applyNumberFormat="1" applyFont="1" applyFill="1" applyAlignment="1">
      <alignment vertical="top"/>
      <protection/>
    </xf>
    <xf numFmtId="0" fontId="62" fillId="0" borderId="0" xfId="57" applyNumberFormat="1" applyFont="1" applyFill="1" applyAlignment="1">
      <alignment vertical="top"/>
      <protection/>
    </xf>
    <xf numFmtId="0" fontId="2" fillId="0" borderId="13" xfId="57" applyNumberFormat="1" applyFont="1" applyFill="1" applyBorder="1" applyAlignment="1" applyProtection="1">
      <alignment horizontal="right" vertical="top"/>
      <protection locked="0"/>
    </xf>
    <xf numFmtId="172" fontId="2" fillId="0" borderId="13" xfId="57" applyNumberFormat="1" applyFont="1" applyFill="1" applyBorder="1" applyAlignment="1" applyProtection="1">
      <alignment horizontal="right" vertical="top"/>
      <protection locked="0"/>
    </xf>
    <xf numFmtId="172" fontId="2" fillId="0" borderId="13" xfId="57" applyNumberFormat="1" applyFont="1" applyFill="1" applyBorder="1" applyAlignment="1">
      <alignment horizontal="center" vertical="top" wrapText="1"/>
      <protection/>
    </xf>
    <xf numFmtId="172" fontId="67" fillId="0" borderId="13" xfId="57" applyNumberFormat="1" applyFont="1" applyFill="1" applyBorder="1" applyAlignment="1">
      <alignment horizontal="center" vertical="top" wrapText="1"/>
      <protection/>
    </xf>
    <xf numFmtId="0" fontId="2" fillId="0" borderId="13" xfId="58" applyNumberFormat="1" applyFont="1" applyFill="1" applyBorder="1" applyAlignment="1">
      <alignment horizontal="left" vertical="top"/>
      <protection/>
    </xf>
    <xf numFmtId="0" fontId="2" fillId="0" borderId="10" xfId="58" applyNumberFormat="1" applyFont="1" applyFill="1" applyBorder="1" applyAlignment="1">
      <alignment horizontal="left" vertical="top"/>
      <protection/>
    </xf>
    <xf numFmtId="172" fontId="3" fillId="0" borderId="0" xfId="57" applyNumberFormat="1" applyFont="1" applyFill="1" applyAlignment="1">
      <alignment vertical="top"/>
      <protection/>
    </xf>
    <xf numFmtId="0" fontId="2" fillId="0" borderId="14" xfId="58" applyNumberFormat="1" applyFont="1" applyFill="1" applyBorder="1" applyAlignment="1">
      <alignment horizontal="left" vertical="top"/>
      <protection/>
    </xf>
    <xf numFmtId="0" fontId="68" fillId="0" borderId="12" xfId="57" applyNumberFormat="1" applyFont="1" applyFill="1" applyBorder="1" applyAlignment="1" applyProtection="1">
      <alignment vertical="top"/>
      <protection/>
    </xf>
    <xf numFmtId="0" fontId="14" fillId="0" borderId="11" xfId="58" applyNumberFormat="1" applyFont="1" applyFill="1" applyBorder="1" applyAlignment="1" applyProtection="1">
      <alignment vertical="center" wrapText="1"/>
      <protection locked="0"/>
    </xf>
    <xf numFmtId="0" fontId="69" fillId="33" borderId="11" xfId="58" applyNumberFormat="1" applyFont="1" applyFill="1" applyBorder="1" applyAlignment="1" applyProtection="1">
      <alignment vertical="center" wrapText="1"/>
      <protection locked="0"/>
    </xf>
    <xf numFmtId="0" fontId="68" fillId="0" borderId="11" xfId="58" applyNumberFormat="1" applyFont="1" applyFill="1" applyBorder="1" applyAlignment="1">
      <alignment vertical="top"/>
      <protection/>
    </xf>
    <xf numFmtId="0" fontId="3" fillId="0" borderId="11" xfId="57" applyNumberFormat="1" applyFont="1" applyFill="1" applyBorder="1" applyAlignment="1" applyProtection="1">
      <alignment vertical="top"/>
      <protection/>
    </xf>
    <xf numFmtId="0" fontId="13" fillId="0" borderId="11" xfId="58" applyNumberFormat="1" applyFont="1" applyFill="1" applyBorder="1" applyAlignment="1" applyProtection="1">
      <alignment vertical="center" wrapText="1"/>
      <protection locked="0"/>
    </xf>
    <xf numFmtId="0" fontId="13" fillId="0" borderId="11" xfId="64" applyNumberFormat="1" applyFont="1" applyFill="1" applyBorder="1" applyAlignment="1" applyProtection="1">
      <alignment vertical="center" wrapText="1"/>
      <protection locked="0"/>
    </xf>
    <xf numFmtId="0" fontId="14" fillId="0" borderId="11" xfId="58" applyNumberFormat="1" applyFont="1" applyFill="1" applyBorder="1" applyAlignment="1" applyProtection="1">
      <alignment vertical="center" wrapText="1"/>
      <protection/>
    </xf>
    <xf numFmtId="0" fontId="3" fillId="0" borderId="0" xfId="57" applyNumberFormat="1" applyFont="1" applyFill="1" applyAlignment="1" applyProtection="1">
      <alignment vertical="top"/>
      <protection/>
    </xf>
    <xf numFmtId="0" fontId="62" fillId="0" borderId="0" xfId="57" applyNumberFormat="1" applyFont="1" applyFill="1" applyAlignment="1" applyProtection="1">
      <alignment vertical="top"/>
      <protection/>
    </xf>
    <xf numFmtId="0" fontId="0" fillId="0" borderId="0" xfId="57" applyNumberFormat="1" applyFill="1">
      <alignment/>
      <protection/>
    </xf>
    <xf numFmtId="0" fontId="11" fillId="0" borderId="0" xfId="58" applyNumberFormat="1" applyFill="1">
      <alignment/>
      <protection/>
    </xf>
    <xf numFmtId="0" fontId="70" fillId="0" borderId="0" xfId="57" applyNumberFormat="1" applyFont="1" applyFill="1">
      <alignment/>
      <protection/>
    </xf>
    <xf numFmtId="172" fontId="71" fillId="0" borderId="15" xfId="58" applyNumberFormat="1" applyFont="1" applyFill="1" applyBorder="1" applyAlignment="1">
      <alignment horizontal="right" vertical="top"/>
      <protection/>
    </xf>
    <xf numFmtId="172" fontId="6" fillId="0" borderId="16" xfId="58" applyNumberFormat="1" applyFont="1" applyFill="1" applyBorder="1" applyAlignment="1">
      <alignment horizontal="right" vertical="top"/>
      <protection/>
    </xf>
    <xf numFmtId="10" fontId="72" fillId="33" borderId="11" xfId="64" applyNumberFormat="1" applyFont="1" applyFill="1" applyBorder="1" applyAlignment="1">
      <alignment horizontal="center" vertical="center"/>
    </xf>
    <xf numFmtId="0" fontId="63" fillId="0" borderId="0" xfId="59" applyNumberFormat="1" applyFont="1" applyFill="1" applyBorder="1" applyAlignment="1" applyProtection="1">
      <alignment horizontal="center" vertical="center"/>
      <protection/>
    </xf>
    <xf numFmtId="2" fontId="2" fillId="33" borderId="13" xfId="57" applyNumberFormat="1" applyFont="1" applyFill="1" applyBorder="1" applyAlignment="1" applyProtection="1">
      <alignment horizontal="right" vertical="top"/>
      <protection locked="0"/>
    </xf>
    <xf numFmtId="2" fontId="3" fillId="0" borderId="13" xfId="58" applyNumberFormat="1" applyFont="1" applyFill="1" applyBorder="1" applyAlignment="1">
      <alignment vertical="top"/>
      <protection/>
    </xf>
    <xf numFmtId="0" fontId="2" fillId="0" borderId="17" xfId="58" applyNumberFormat="1" applyFont="1" applyFill="1" applyBorder="1" applyAlignment="1">
      <alignment horizontal="left" vertical="top"/>
      <protection/>
    </xf>
    <xf numFmtId="0" fontId="2" fillId="0" borderId="18" xfId="58" applyNumberFormat="1" applyFont="1" applyFill="1" applyBorder="1" applyAlignment="1">
      <alignment horizontal="left" vertical="top"/>
      <protection/>
    </xf>
    <xf numFmtId="0" fontId="3" fillId="0" borderId="19" xfId="58" applyNumberFormat="1" applyFont="1" applyFill="1" applyBorder="1" applyAlignment="1">
      <alignment vertical="top"/>
      <protection/>
    </xf>
    <xf numFmtId="0" fontId="3" fillId="0" borderId="0" xfId="58" applyNumberFormat="1" applyFont="1" applyFill="1" applyBorder="1" applyAlignment="1">
      <alignment vertical="top"/>
      <protection/>
    </xf>
    <xf numFmtId="0" fontId="6" fillId="0" borderId="20" xfId="58" applyNumberFormat="1" applyFont="1" applyFill="1" applyBorder="1" applyAlignment="1">
      <alignment vertical="top"/>
      <protection/>
    </xf>
    <xf numFmtId="0" fontId="3" fillId="0" borderId="20" xfId="58" applyNumberFormat="1" applyFont="1" applyFill="1" applyBorder="1" applyAlignment="1">
      <alignment vertical="top"/>
      <protection/>
    </xf>
    <xf numFmtId="2" fontId="6" fillId="0" borderId="17" xfId="58" applyNumberFormat="1" applyFont="1" applyFill="1" applyBorder="1" applyAlignment="1">
      <alignment vertical="top"/>
      <protection/>
    </xf>
    <xf numFmtId="0" fontId="3" fillId="0" borderId="17" xfId="58" applyNumberFormat="1" applyFont="1" applyFill="1" applyBorder="1" applyAlignment="1">
      <alignment vertical="top" wrapText="1"/>
      <protection/>
    </xf>
    <xf numFmtId="0" fontId="2" fillId="0" borderId="13" xfId="57" applyNumberFormat="1" applyFont="1" applyFill="1" applyBorder="1" applyAlignment="1" applyProtection="1">
      <alignment horizontal="center" vertical="top" wrapText="1"/>
      <protection/>
    </xf>
    <xf numFmtId="0" fontId="2" fillId="0" borderId="13" xfId="58" applyNumberFormat="1" applyFont="1" applyFill="1" applyBorder="1" applyAlignment="1">
      <alignment horizontal="right" vertical="top"/>
      <protection/>
    </xf>
    <xf numFmtId="172" fontId="2" fillId="0" borderId="13" xfId="58" applyNumberFormat="1" applyFont="1" applyFill="1" applyBorder="1" applyAlignment="1">
      <alignment horizontal="right" vertical="top"/>
      <protection/>
    </xf>
    <xf numFmtId="172" fontId="2" fillId="0" borderId="13" xfId="57" applyNumberFormat="1" applyFont="1" applyFill="1" applyBorder="1" applyAlignment="1" applyProtection="1">
      <alignment horizontal="center" vertical="top" wrapText="1"/>
      <protection/>
    </xf>
    <xf numFmtId="2" fontId="2" fillId="0" borderId="13" xfId="58" applyNumberFormat="1" applyFont="1" applyFill="1" applyBorder="1" applyAlignment="1">
      <alignment horizontal="right" vertical="top"/>
      <protection/>
    </xf>
    <xf numFmtId="0" fontId="18" fillId="0" borderId="13" xfId="0" applyFont="1" applyFill="1" applyBorder="1" applyAlignment="1">
      <alignment horizontal="justify" vertical="top"/>
    </xf>
    <xf numFmtId="0" fontId="18" fillId="0" borderId="13" xfId="0" applyFont="1" applyFill="1" applyBorder="1" applyAlignment="1">
      <alignment horizontal="center" vertical="top"/>
    </xf>
    <xf numFmtId="2" fontId="18" fillId="0" borderId="13" xfId="39" applyNumberFormat="1" applyFont="1" applyFill="1" applyBorder="1" applyAlignment="1">
      <alignment horizontal="center" vertical="center"/>
    </xf>
    <xf numFmtId="2" fontId="18" fillId="0" borderId="13" xfId="39" applyNumberFormat="1" applyFont="1" applyFill="1" applyBorder="1" applyAlignment="1">
      <alignment horizontal="right" vertical="center"/>
    </xf>
    <xf numFmtId="0" fontId="1" fillId="0" borderId="13" xfId="0" applyFont="1" applyFill="1" applyBorder="1" applyAlignment="1">
      <alignment horizontal="justify" vertical="top" wrapText="1"/>
    </xf>
    <xf numFmtId="0" fontId="18" fillId="0" borderId="13" xfId="0" applyNumberFormat="1" applyFont="1" applyFill="1" applyBorder="1" applyAlignment="1">
      <alignment horizontal="justify" vertical="top" wrapText="1"/>
    </xf>
    <xf numFmtId="0" fontId="0" fillId="0" borderId="13" xfId="0" applyFont="1" applyFill="1" applyBorder="1" applyAlignment="1">
      <alignment horizontal="justify" vertical="top"/>
    </xf>
    <xf numFmtId="2" fontId="0" fillId="0" borderId="13" xfId="0" applyNumberFormat="1" applyFont="1" applyFill="1" applyBorder="1" applyAlignment="1">
      <alignment horizontal="center" vertical="top" wrapText="1"/>
    </xf>
    <xf numFmtId="1" fontId="18" fillId="0" borderId="13" xfId="0" applyNumberFormat="1" applyFont="1" applyFill="1" applyBorder="1" applyAlignment="1">
      <alignment horizontal="center" vertical="top" wrapText="1"/>
    </xf>
    <xf numFmtId="2" fontId="0" fillId="0" borderId="13" xfId="0" applyNumberFormat="1" applyFont="1" applyFill="1" applyBorder="1" applyAlignment="1">
      <alignment horizontal="center" vertical="top"/>
    </xf>
    <xf numFmtId="0" fontId="0" fillId="0" borderId="13" xfId="0" applyFill="1" applyBorder="1" applyAlignment="1">
      <alignment horizontal="justify" vertical="top"/>
    </xf>
    <xf numFmtId="0" fontId="18" fillId="0" borderId="13" xfId="0" applyFont="1" applyFill="1" applyBorder="1" applyAlignment="1">
      <alignment horizontal="justify" vertical="top" wrapText="1"/>
    </xf>
    <xf numFmtId="0" fontId="18" fillId="0" borderId="13" xfId="60" applyFont="1" applyFill="1" applyBorder="1" applyAlignment="1">
      <alignment horizontal="justify" vertical="top"/>
      <protection/>
    </xf>
    <xf numFmtId="0" fontId="18" fillId="0" borderId="13" xfId="0" applyFont="1" applyFill="1" applyBorder="1" applyAlignment="1">
      <alignment vertical="top" wrapText="1"/>
    </xf>
    <xf numFmtId="2" fontId="18" fillId="0" borderId="13" xfId="0" applyNumberFormat="1" applyFont="1" applyFill="1" applyBorder="1" applyAlignment="1">
      <alignment horizontal="center" vertical="top"/>
    </xf>
    <xf numFmtId="2" fontId="18" fillId="0" borderId="13" xfId="0" applyNumberFormat="1" applyFont="1" applyFill="1" applyBorder="1" applyAlignment="1">
      <alignment horizontal="right" vertical="top"/>
    </xf>
    <xf numFmtId="0" fontId="0" fillId="0" borderId="13" xfId="0" applyFill="1" applyBorder="1" applyAlignment="1">
      <alignment horizontal="center" vertical="top"/>
    </xf>
    <xf numFmtId="0" fontId="18" fillId="0" borderId="13" xfId="0" applyFont="1" applyFill="1" applyBorder="1" applyAlignment="1">
      <alignment vertical="top"/>
    </xf>
    <xf numFmtId="0" fontId="18" fillId="0" borderId="13" xfId="0" applyFont="1" applyFill="1" applyBorder="1" applyAlignment="1">
      <alignment horizontal="left" vertical="top"/>
    </xf>
    <xf numFmtId="0" fontId="18" fillId="0" borderId="13" xfId="0" applyFont="1" applyFill="1" applyBorder="1" applyAlignment="1">
      <alignment horizontal="left" vertical="top" wrapText="1"/>
    </xf>
    <xf numFmtId="2" fontId="18" fillId="0" borderId="13" xfId="0" applyNumberFormat="1" applyFont="1" applyFill="1" applyBorder="1" applyAlignment="1">
      <alignment horizontal="center" vertical="center"/>
    </xf>
    <xf numFmtId="2" fontId="18" fillId="0" borderId="13" xfId="0" applyNumberFormat="1" applyFont="1" applyFill="1" applyBorder="1" applyAlignment="1">
      <alignment horizontal="right" vertical="center"/>
    </xf>
    <xf numFmtId="0" fontId="18" fillId="0" borderId="13" xfId="0" applyNumberFormat="1" applyFont="1" applyFill="1" applyBorder="1" applyAlignment="1">
      <alignment horizontal="justify" vertical="top"/>
    </xf>
    <xf numFmtId="0" fontId="2" fillId="0" borderId="10" xfId="57" applyNumberFormat="1" applyFont="1" applyFill="1" applyBorder="1" applyAlignment="1">
      <alignment horizontal="center" vertical="center" wrapText="1"/>
      <protection/>
    </xf>
    <xf numFmtId="0" fontId="2" fillId="0" borderId="14"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6" fillId="0" borderId="10" xfId="58" applyNumberFormat="1" applyFont="1" applyFill="1" applyBorder="1" applyAlignment="1">
      <alignment horizontal="center" vertical="top" wrapText="1"/>
      <protection/>
    </xf>
    <xf numFmtId="0" fontId="6" fillId="0" borderId="14" xfId="58" applyNumberFormat="1" applyFont="1" applyFill="1" applyBorder="1" applyAlignment="1">
      <alignment horizontal="center" vertical="top" wrapText="1"/>
      <protection/>
    </xf>
    <xf numFmtId="0" fontId="6" fillId="0" borderId="21" xfId="58" applyNumberFormat="1" applyFont="1" applyFill="1" applyBorder="1" applyAlignment="1">
      <alignment horizontal="center" vertical="top" wrapText="1"/>
      <protection/>
    </xf>
    <xf numFmtId="0" fontId="73"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4" fillId="0" borderId="20" xfId="57" applyNumberFormat="1" applyFont="1" applyFill="1" applyBorder="1" applyAlignment="1" applyProtection="1">
      <alignment horizontal="center" wrapText="1"/>
      <protection locked="0"/>
    </xf>
    <xf numFmtId="0" fontId="2" fillId="33" borderId="10" xfId="58" applyNumberFormat="1" applyFont="1" applyFill="1" applyBorder="1" applyAlignment="1" applyProtection="1">
      <alignment horizontal="left" vertical="top"/>
      <protection locked="0"/>
    </xf>
    <xf numFmtId="0" fontId="2" fillId="0" borderId="14" xfId="58" applyNumberFormat="1" applyFont="1" applyFill="1" applyBorder="1" applyAlignment="1" applyProtection="1">
      <alignment horizontal="left" vertical="top"/>
      <protection locked="0"/>
    </xf>
    <xf numFmtId="0" fontId="2" fillId="0" borderId="21" xfId="58"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rmal_Sheet1" xfId="60"/>
    <cellStyle name="Note" xfId="61"/>
    <cellStyle name="Output" xfId="62"/>
    <cellStyle name="Percent" xfId="63"/>
    <cellStyle name="Percent 2" xfId="64"/>
    <cellStyle name="Percent 3"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2066925</xdr:colOff>
      <xdr:row>1</xdr:row>
      <xdr:rowOff>0</xdr:rowOff>
    </xdr:to>
    <xdr:grpSp>
      <xdr:nvGrpSpPr>
        <xdr:cNvPr id="1" name="Group 1"/>
        <xdr:cNvGrpSpPr>
          <a:grpSpLocks noChangeAspect="1"/>
        </xdr:cNvGrpSpPr>
      </xdr:nvGrpSpPr>
      <xdr:grpSpPr>
        <a:xfrm>
          <a:off x="95250" y="95250"/>
          <a:ext cx="3000375"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93"/>
  <sheetViews>
    <sheetView showGridLines="0" zoomScale="73" zoomScaleNormal="73" zoomScalePageLayoutView="0" workbookViewId="0" topLeftCell="A81">
      <selection activeCell="M15" sqref="M15"/>
    </sheetView>
  </sheetViews>
  <sheetFormatPr defaultColWidth="9.140625" defaultRowHeight="15"/>
  <cols>
    <col min="1" max="1" width="15.421875" style="49" customWidth="1"/>
    <col min="2" max="2" width="47.8515625" style="49" customWidth="1"/>
    <col min="3" max="3" width="16.28125" style="49" hidden="1" customWidth="1"/>
    <col min="4" max="4" width="14.57421875" style="49" customWidth="1"/>
    <col min="5" max="5" width="11.28125" style="49" customWidth="1"/>
    <col min="6" max="6" width="14.421875" style="49" hidden="1" customWidth="1"/>
    <col min="7" max="7" width="14.140625" style="49" hidden="1" customWidth="1"/>
    <col min="8" max="9" width="12.140625" style="49" hidden="1" customWidth="1"/>
    <col min="10" max="10" width="9.00390625" style="49" hidden="1" customWidth="1"/>
    <col min="11" max="11" width="19.57421875" style="49" hidden="1" customWidth="1"/>
    <col min="12" max="12" width="14.28125" style="49" hidden="1" customWidth="1"/>
    <col min="13" max="13" width="19.00390625" style="49" customWidth="1"/>
    <col min="14" max="14" width="15.28125" style="50" hidden="1" customWidth="1"/>
    <col min="15" max="15" width="14.28125" style="49" hidden="1" customWidth="1"/>
    <col min="16" max="16" width="17.28125" style="49" hidden="1" customWidth="1"/>
    <col min="17" max="17" width="18.421875" style="49" hidden="1" customWidth="1"/>
    <col min="18" max="18" width="17.421875" style="49" hidden="1" customWidth="1"/>
    <col min="19" max="19" width="14.7109375" style="49" hidden="1" customWidth="1"/>
    <col min="20" max="20" width="14.8515625" style="49" hidden="1" customWidth="1"/>
    <col min="21" max="21" width="16.421875" style="49" hidden="1" customWidth="1"/>
    <col min="22" max="22" width="13.00390625" style="49" hidden="1" customWidth="1"/>
    <col min="23" max="51" width="9.140625" style="49" hidden="1" customWidth="1"/>
    <col min="52" max="52" width="10.28125" style="49" hidden="1" customWidth="1"/>
    <col min="53" max="53" width="20.28125" style="49" customWidth="1"/>
    <col min="54" max="54" width="18.8515625" style="49" hidden="1" customWidth="1"/>
    <col min="55" max="55" width="43.57421875" style="49" customWidth="1"/>
    <col min="56" max="238" width="9.140625" style="49" customWidth="1"/>
    <col min="239" max="243" width="9.140625" style="51" customWidth="1"/>
    <col min="244" max="16384" width="9.140625" style="49" customWidth="1"/>
  </cols>
  <sheetData>
    <row r="1" spans="1:243" s="1" customFormat="1" ht="25.5" customHeight="1">
      <c r="A1" s="100" t="str">
        <f>B2&amp;" BoQ"</f>
        <v>Item Rate BoQ</v>
      </c>
      <c r="B1" s="100"/>
      <c r="C1" s="100"/>
      <c r="D1" s="100"/>
      <c r="E1" s="100"/>
      <c r="F1" s="100"/>
      <c r="G1" s="100"/>
      <c r="H1" s="100"/>
      <c r="I1" s="100"/>
      <c r="J1" s="100"/>
      <c r="K1" s="100"/>
      <c r="L1" s="100"/>
      <c r="O1" s="2"/>
      <c r="P1" s="2"/>
      <c r="Q1" s="3"/>
      <c r="IE1" s="3"/>
      <c r="IF1" s="3"/>
      <c r="IG1" s="3"/>
      <c r="IH1" s="3"/>
      <c r="II1" s="3"/>
    </row>
    <row r="2" spans="1:17" s="1" customFormat="1" ht="25.5" customHeight="1" hidden="1">
      <c r="A2" s="4" t="s">
        <v>3</v>
      </c>
      <c r="B2" s="4" t="s">
        <v>4</v>
      </c>
      <c r="C2" s="55" t="s">
        <v>5</v>
      </c>
      <c r="D2" s="55" t="s">
        <v>6</v>
      </c>
      <c r="E2" s="4" t="s">
        <v>7</v>
      </c>
      <c r="J2" s="5"/>
      <c r="K2" s="5"/>
      <c r="L2" s="5"/>
      <c r="O2" s="2"/>
      <c r="P2" s="2"/>
      <c r="Q2" s="3"/>
    </row>
    <row r="3" spans="1:243" s="1" customFormat="1" ht="30" customHeight="1" hidden="1">
      <c r="A3" s="1" t="s">
        <v>8</v>
      </c>
      <c r="C3" s="1" t="s">
        <v>9</v>
      </c>
      <c r="IE3" s="3"/>
      <c r="IF3" s="3"/>
      <c r="IG3" s="3"/>
      <c r="IH3" s="3"/>
      <c r="II3" s="3"/>
    </row>
    <row r="4" spans="1:243" s="6" customFormat="1" ht="30.75" customHeight="1">
      <c r="A4" s="101" t="s">
        <v>56</v>
      </c>
      <c r="B4" s="101"/>
      <c r="C4" s="101"/>
      <c r="D4" s="101"/>
      <c r="E4" s="101"/>
      <c r="F4" s="101"/>
      <c r="G4" s="101"/>
      <c r="H4" s="101"/>
      <c r="I4" s="101"/>
      <c r="J4" s="101"/>
      <c r="K4" s="101"/>
      <c r="L4" s="101"/>
      <c r="M4" s="101"/>
      <c r="N4" s="101"/>
      <c r="O4" s="101"/>
      <c r="P4" s="101"/>
      <c r="Q4" s="101"/>
      <c r="R4" s="101"/>
      <c r="S4" s="101"/>
      <c r="T4" s="101"/>
      <c r="U4" s="101"/>
      <c r="V4" s="101"/>
      <c r="W4" s="101"/>
      <c r="X4" s="101"/>
      <c r="Y4" s="101"/>
      <c r="Z4" s="101"/>
      <c r="AA4" s="101"/>
      <c r="AB4" s="101"/>
      <c r="AC4" s="101"/>
      <c r="AD4" s="101"/>
      <c r="AE4" s="101"/>
      <c r="AF4" s="101"/>
      <c r="AG4" s="101"/>
      <c r="AH4" s="101"/>
      <c r="AI4" s="101"/>
      <c r="AJ4" s="101"/>
      <c r="AK4" s="101"/>
      <c r="AL4" s="101"/>
      <c r="AM4" s="101"/>
      <c r="AN4" s="101"/>
      <c r="AO4" s="101"/>
      <c r="AP4" s="101"/>
      <c r="AQ4" s="101"/>
      <c r="AR4" s="101"/>
      <c r="AS4" s="101"/>
      <c r="AT4" s="101"/>
      <c r="AU4" s="101"/>
      <c r="AV4" s="101"/>
      <c r="AW4" s="101"/>
      <c r="AX4" s="101"/>
      <c r="AY4" s="101"/>
      <c r="AZ4" s="101"/>
      <c r="BA4" s="101"/>
      <c r="BB4" s="101"/>
      <c r="BC4" s="101"/>
      <c r="IE4" s="7"/>
      <c r="IF4" s="7"/>
      <c r="IG4" s="7"/>
      <c r="IH4" s="7"/>
      <c r="II4" s="7"/>
    </row>
    <row r="5" spans="1:243" s="6" customFormat="1" ht="30.75" customHeight="1">
      <c r="A5" s="101" t="s">
        <v>55</v>
      </c>
      <c r="B5" s="101"/>
      <c r="C5" s="101"/>
      <c r="D5" s="101"/>
      <c r="E5" s="101"/>
      <c r="F5" s="101"/>
      <c r="G5" s="101"/>
      <c r="H5" s="101"/>
      <c r="I5" s="101"/>
      <c r="J5" s="101"/>
      <c r="K5" s="101"/>
      <c r="L5" s="101"/>
      <c r="M5" s="101"/>
      <c r="N5" s="101"/>
      <c r="O5" s="101"/>
      <c r="P5" s="101"/>
      <c r="Q5" s="101"/>
      <c r="R5" s="101"/>
      <c r="S5" s="101"/>
      <c r="T5" s="101"/>
      <c r="U5" s="101"/>
      <c r="V5" s="101"/>
      <c r="W5" s="101"/>
      <c r="X5" s="101"/>
      <c r="Y5" s="101"/>
      <c r="Z5" s="101"/>
      <c r="AA5" s="101"/>
      <c r="AB5" s="101"/>
      <c r="AC5" s="101"/>
      <c r="AD5" s="101"/>
      <c r="AE5" s="101"/>
      <c r="AF5" s="101"/>
      <c r="AG5" s="101"/>
      <c r="AH5" s="101"/>
      <c r="AI5" s="101"/>
      <c r="AJ5" s="101"/>
      <c r="AK5" s="101"/>
      <c r="AL5" s="101"/>
      <c r="AM5" s="101"/>
      <c r="AN5" s="101"/>
      <c r="AO5" s="101"/>
      <c r="AP5" s="101"/>
      <c r="AQ5" s="101"/>
      <c r="AR5" s="101"/>
      <c r="AS5" s="101"/>
      <c r="AT5" s="101"/>
      <c r="AU5" s="101"/>
      <c r="AV5" s="101"/>
      <c r="AW5" s="101"/>
      <c r="AX5" s="101"/>
      <c r="AY5" s="101"/>
      <c r="AZ5" s="101"/>
      <c r="BA5" s="101"/>
      <c r="BB5" s="101"/>
      <c r="BC5" s="101"/>
      <c r="IE5" s="7"/>
      <c r="IF5" s="7"/>
      <c r="IG5" s="7"/>
      <c r="IH5" s="7"/>
      <c r="II5" s="7"/>
    </row>
    <row r="6" spans="1:243" s="6" customFormat="1" ht="30.75" customHeight="1">
      <c r="A6" s="101" t="s">
        <v>201</v>
      </c>
      <c r="B6" s="101"/>
      <c r="C6" s="101"/>
      <c r="D6" s="101"/>
      <c r="E6" s="101"/>
      <c r="F6" s="101"/>
      <c r="G6" s="101"/>
      <c r="H6" s="101"/>
      <c r="I6" s="101"/>
      <c r="J6" s="101"/>
      <c r="K6" s="101"/>
      <c r="L6" s="101"/>
      <c r="M6" s="101"/>
      <c r="N6" s="101"/>
      <c r="O6" s="101"/>
      <c r="P6" s="101"/>
      <c r="Q6" s="101"/>
      <c r="R6" s="101"/>
      <c r="S6" s="101"/>
      <c r="T6" s="101"/>
      <c r="U6" s="101"/>
      <c r="V6" s="101"/>
      <c r="W6" s="101"/>
      <c r="X6" s="101"/>
      <c r="Y6" s="101"/>
      <c r="Z6" s="101"/>
      <c r="AA6" s="101"/>
      <c r="AB6" s="101"/>
      <c r="AC6" s="101"/>
      <c r="AD6" s="101"/>
      <c r="AE6" s="101"/>
      <c r="AF6" s="101"/>
      <c r="AG6" s="101"/>
      <c r="AH6" s="101"/>
      <c r="AI6" s="101"/>
      <c r="AJ6" s="101"/>
      <c r="AK6" s="101"/>
      <c r="AL6" s="101"/>
      <c r="AM6" s="101"/>
      <c r="AN6" s="101"/>
      <c r="AO6" s="101"/>
      <c r="AP6" s="101"/>
      <c r="AQ6" s="101"/>
      <c r="AR6" s="101"/>
      <c r="AS6" s="101"/>
      <c r="AT6" s="101"/>
      <c r="AU6" s="101"/>
      <c r="AV6" s="101"/>
      <c r="AW6" s="101"/>
      <c r="AX6" s="101"/>
      <c r="AY6" s="101"/>
      <c r="AZ6" s="101"/>
      <c r="BA6" s="101"/>
      <c r="BB6" s="101"/>
      <c r="BC6" s="101"/>
      <c r="IE6" s="7"/>
      <c r="IF6" s="7"/>
      <c r="IG6" s="7"/>
      <c r="IH6" s="7"/>
      <c r="II6" s="7"/>
    </row>
    <row r="7" spans="1:243" s="6" customFormat="1" ht="29.25" customHeight="1" hidden="1">
      <c r="A7" s="102" t="s">
        <v>10</v>
      </c>
      <c r="B7" s="102"/>
      <c r="C7" s="102"/>
      <c r="D7" s="102"/>
      <c r="E7" s="102"/>
      <c r="F7" s="102"/>
      <c r="G7" s="102"/>
      <c r="H7" s="102"/>
      <c r="I7" s="102"/>
      <c r="J7" s="102"/>
      <c r="K7" s="102"/>
      <c r="L7" s="102"/>
      <c r="M7" s="10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c r="AY7" s="102"/>
      <c r="AZ7" s="102"/>
      <c r="BA7" s="102"/>
      <c r="BB7" s="102"/>
      <c r="BC7" s="102"/>
      <c r="IE7" s="7"/>
      <c r="IF7" s="7"/>
      <c r="IG7" s="7"/>
      <c r="IH7" s="7"/>
      <c r="II7" s="7"/>
    </row>
    <row r="8" spans="1:243" s="9" customFormat="1" ht="61.5" customHeight="1">
      <c r="A8" s="8" t="s">
        <v>51</v>
      </c>
      <c r="B8" s="103"/>
      <c r="C8" s="104"/>
      <c r="D8" s="104"/>
      <c r="E8" s="104"/>
      <c r="F8" s="104"/>
      <c r="G8" s="104"/>
      <c r="H8" s="104"/>
      <c r="I8" s="104"/>
      <c r="J8" s="104"/>
      <c r="K8" s="104"/>
      <c r="L8" s="104"/>
      <c r="M8" s="104"/>
      <c r="N8" s="104"/>
      <c r="O8" s="104"/>
      <c r="P8" s="104"/>
      <c r="Q8" s="104"/>
      <c r="R8" s="104"/>
      <c r="S8" s="104"/>
      <c r="T8" s="104"/>
      <c r="U8" s="104"/>
      <c r="V8" s="104"/>
      <c r="W8" s="104"/>
      <c r="X8" s="104"/>
      <c r="Y8" s="104"/>
      <c r="Z8" s="104"/>
      <c r="AA8" s="104"/>
      <c r="AB8" s="104"/>
      <c r="AC8" s="104"/>
      <c r="AD8" s="104"/>
      <c r="AE8" s="104"/>
      <c r="AF8" s="104"/>
      <c r="AG8" s="104"/>
      <c r="AH8" s="104"/>
      <c r="AI8" s="104"/>
      <c r="AJ8" s="104"/>
      <c r="AK8" s="104"/>
      <c r="AL8" s="104"/>
      <c r="AM8" s="104"/>
      <c r="AN8" s="104"/>
      <c r="AO8" s="104"/>
      <c r="AP8" s="104"/>
      <c r="AQ8" s="104"/>
      <c r="AR8" s="104"/>
      <c r="AS8" s="104"/>
      <c r="AT8" s="104"/>
      <c r="AU8" s="104"/>
      <c r="AV8" s="104"/>
      <c r="AW8" s="104"/>
      <c r="AX8" s="104"/>
      <c r="AY8" s="104"/>
      <c r="AZ8" s="104"/>
      <c r="BA8" s="104"/>
      <c r="BB8" s="104"/>
      <c r="BC8" s="105"/>
      <c r="IE8" s="10"/>
      <c r="IF8" s="10"/>
      <c r="IG8" s="10"/>
      <c r="IH8" s="10"/>
      <c r="II8" s="10"/>
    </row>
    <row r="9" spans="1:243" s="11" customFormat="1" ht="61.5" customHeight="1">
      <c r="A9" s="94" t="s">
        <v>11</v>
      </c>
      <c r="B9" s="95"/>
      <c r="C9" s="95"/>
      <c r="D9" s="95"/>
      <c r="E9" s="95"/>
      <c r="F9" s="95"/>
      <c r="G9" s="95"/>
      <c r="H9" s="95"/>
      <c r="I9" s="95"/>
      <c r="J9" s="95"/>
      <c r="K9" s="95"/>
      <c r="L9" s="95"/>
      <c r="M9" s="95"/>
      <c r="N9" s="95"/>
      <c r="O9" s="95"/>
      <c r="P9" s="95"/>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c r="AX9" s="95"/>
      <c r="AY9" s="95"/>
      <c r="AZ9" s="95"/>
      <c r="BA9" s="95"/>
      <c r="BB9" s="95"/>
      <c r="BC9" s="96"/>
      <c r="IE9" s="12"/>
      <c r="IF9" s="12"/>
      <c r="IG9" s="12"/>
      <c r="IH9" s="12"/>
      <c r="II9" s="12"/>
    </row>
    <row r="10" spans="1:243" s="14" customFormat="1" ht="18.75" customHeight="1">
      <c r="A10" s="13" t="s">
        <v>12</v>
      </c>
      <c r="B10" s="13" t="s">
        <v>13</v>
      </c>
      <c r="C10" s="13" t="s">
        <v>13</v>
      </c>
      <c r="D10" s="13" t="s">
        <v>12</v>
      </c>
      <c r="E10" s="13" t="s">
        <v>13</v>
      </c>
      <c r="F10" s="13" t="s">
        <v>14</v>
      </c>
      <c r="G10" s="13" t="s">
        <v>14</v>
      </c>
      <c r="H10" s="13" t="s">
        <v>15</v>
      </c>
      <c r="I10" s="13" t="s">
        <v>13</v>
      </c>
      <c r="J10" s="13" t="s">
        <v>12</v>
      </c>
      <c r="K10" s="13" t="s">
        <v>16</v>
      </c>
      <c r="L10" s="13" t="s">
        <v>13</v>
      </c>
      <c r="M10" s="13" t="s">
        <v>12</v>
      </c>
      <c r="N10" s="13" t="s">
        <v>14</v>
      </c>
      <c r="O10" s="13" t="s">
        <v>14</v>
      </c>
      <c r="P10" s="13" t="s">
        <v>14</v>
      </c>
      <c r="Q10" s="13" t="s">
        <v>14</v>
      </c>
      <c r="R10" s="13" t="s">
        <v>15</v>
      </c>
      <c r="S10" s="13" t="s">
        <v>15</v>
      </c>
      <c r="T10" s="13" t="s">
        <v>14</v>
      </c>
      <c r="U10" s="13" t="s">
        <v>14</v>
      </c>
      <c r="V10" s="13" t="s">
        <v>14</v>
      </c>
      <c r="W10" s="13" t="s">
        <v>14</v>
      </c>
      <c r="X10" s="13" t="s">
        <v>15</v>
      </c>
      <c r="Y10" s="13" t="s">
        <v>15</v>
      </c>
      <c r="Z10" s="13" t="s">
        <v>14</v>
      </c>
      <c r="AA10" s="13" t="s">
        <v>14</v>
      </c>
      <c r="AB10" s="13" t="s">
        <v>14</v>
      </c>
      <c r="AC10" s="13" t="s">
        <v>14</v>
      </c>
      <c r="AD10" s="13" t="s">
        <v>15</v>
      </c>
      <c r="AE10" s="13" t="s">
        <v>15</v>
      </c>
      <c r="AF10" s="13" t="s">
        <v>14</v>
      </c>
      <c r="AG10" s="13" t="s">
        <v>14</v>
      </c>
      <c r="AH10" s="13" t="s">
        <v>14</v>
      </c>
      <c r="AI10" s="13" t="s">
        <v>14</v>
      </c>
      <c r="AJ10" s="13" t="s">
        <v>15</v>
      </c>
      <c r="AK10" s="13" t="s">
        <v>15</v>
      </c>
      <c r="AL10" s="13" t="s">
        <v>14</v>
      </c>
      <c r="AM10" s="13" t="s">
        <v>14</v>
      </c>
      <c r="AN10" s="13" t="s">
        <v>14</v>
      </c>
      <c r="AO10" s="13" t="s">
        <v>14</v>
      </c>
      <c r="AP10" s="13" t="s">
        <v>15</v>
      </c>
      <c r="AQ10" s="13" t="s">
        <v>15</v>
      </c>
      <c r="AR10" s="13" t="s">
        <v>14</v>
      </c>
      <c r="AS10" s="13" t="s">
        <v>14</v>
      </c>
      <c r="AT10" s="13" t="s">
        <v>12</v>
      </c>
      <c r="AU10" s="13" t="s">
        <v>12</v>
      </c>
      <c r="AV10" s="13" t="s">
        <v>15</v>
      </c>
      <c r="AW10" s="13" t="s">
        <v>15</v>
      </c>
      <c r="AX10" s="13" t="s">
        <v>12</v>
      </c>
      <c r="AY10" s="13" t="s">
        <v>12</v>
      </c>
      <c r="AZ10" s="13" t="s">
        <v>17</v>
      </c>
      <c r="BA10" s="13" t="s">
        <v>12</v>
      </c>
      <c r="BB10" s="13" t="s">
        <v>12</v>
      </c>
      <c r="BC10" s="13" t="s">
        <v>13</v>
      </c>
      <c r="IE10" s="15"/>
      <c r="IF10" s="15"/>
      <c r="IG10" s="15"/>
      <c r="IH10" s="15"/>
      <c r="II10" s="15"/>
    </row>
    <row r="11" spans="1:243" s="14" customFormat="1" ht="94.5" customHeight="1">
      <c r="A11" s="13" t="s">
        <v>0</v>
      </c>
      <c r="B11" s="13" t="s">
        <v>18</v>
      </c>
      <c r="C11" s="13" t="s">
        <v>1</v>
      </c>
      <c r="D11" s="13" t="s">
        <v>19</v>
      </c>
      <c r="E11" s="13" t="s">
        <v>20</v>
      </c>
      <c r="F11" s="13" t="s">
        <v>54</v>
      </c>
      <c r="G11" s="13"/>
      <c r="H11" s="13"/>
      <c r="I11" s="13" t="s">
        <v>21</v>
      </c>
      <c r="J11" s="13" t="s">
        <v>22</v>
      </c>
      <c r="K11" s="13" t="s">
        <v>23</v>
      </c>
      <c r="L11" s="13" t="s">
        <v>24</v>
      </c>
      <c r="M11" s="16" t="s">
        <v>53</v>
      </c>
      <c r="N11" s="13" t="s">
        <v>25</v>
      </c>
      <c r="O11" s="13" t="s">
        <v>26</v>
      </c>
      <c r="P11" s="13" t="s">
        <v>27</v>
      </c>
      <c r="Q11" s="13" t="s">
        <v>28</v>
      </c>
      <c r="R11" s="13"/>
      <c r="S11" s="13"/>
      <c r="T11" s="13" t="s">
        <v>29</v>
      </c>
      <c r="U11" s="13" t="s">
        <v>30</v>
      </c>
      <c r="V11" s="13" t="s">
        <v>31</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7" t="s">
        <v>52</v>
      </c>
      <c r="BB11" s="17" t="s">
        <v>32</v>
      </c>
      <c r="BC11" s="17" t="s">
        <v>33</v>
      </c>
      <c r="IE11" s="15"/>
      <c r="IF11" s="15"/>
      <c r="IG11" s="15"/>
      <c r="IH11" s="15"/>
      <c r="II11" s="15"/>
    </row>
    <row r="12" spans="1:243" s="14" customFormat="1" ht="15">
      <c r="A12" s="18">
        <v>1</v>
      </c>
      <c r="B12" s="18">
        <v>2</v>
      </c>
      <c r="C12" s="18">
        <v>3</v>
      </c>
      <c r="D12" s="18">
        <v>4</v>
      </c>
      <c r="E12" s="18">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53</v>
      </c>
      <c r="BB12" s="18">
        <v>54</v>
      </c>
      <c r="BC12" s="18">
        <v>55</v>
      </c>
      <c r="IE12" s="15"/>
      <c r="IF12" s="15"/>
      <c r="IG12" s="15"/>
      <c r="IH12" s="15"/>
      <c r="II12" s="15"/>
    </row>
    <row r="13" spans="1:243" s="29" customFormat="1" ht="18.75" customHeight="1">
      <c r="A13" s="19">
        <v>1</v>
      </c>
      <c r="B13" s="20" t="s">
        <v>194</v>
      </c>
      <c r="C13" s="21" t="s">
        <v>117</v>
      </c>
      <c r="D13" s="22"/>
      <c r="E13" s="23"/>
      <c r="F13" s="22"/>
      <c r="G13" s="24"/>
      <c r="H13" s="24"/>
      <c r="I13" s="22"/>
      <c r="J13" s="25"/>
      <c r="K13" s="26"/>
      <c r="L13" s="26"/>
      <c r="M13" s="27"/>
      <c r="N13" s="31"/>
      <c r="O13" s="31"/>
      <c r="P13" s="66"/>
      <c r="Q13" s="31"/>
      <c r="R13" s="31"/>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67"/>
      <c r="BB13" s="68"/>
      <c r="BC13" s="28"/>
      <c r="IE13" s="30">
        <v>1</v>
      </c>
      <c r="IF13" s="30" t="s">
        <v>34</v>
      </c>
      <c r="IG13" s="30" t="s">
        <v>35</v>
      </c>
      <c r="IH13" s="30">
        <v>10</v>
      </c>
      <c r="II13" s="30" t="s">
        <v>36</v>
      </c>
    </row>
    <row r="14" spans="1:243" s="29" customFormat="1" ht="378" customHeight="1">
      <c r="A14" s="72">
        <v>1.01</v>
      </c>
      <c r="B14" s="83" t="s">
        <v>57</v>
      </c>
      <c r="C14" s="21" t="s">
        <v>118</v>
      </c>
      <c r="D14" s="22"/>
      <c r="E14" s="23"/>
      <c r="F14" s="22"/>
      <c r="G14" s="24"/>
      <c r="H14" s="24"/>
      <c r="I14" s="22"/>
      <c r="J14" s="25"/>
      <c r="K14" s="26"/>
      <c r="L14" s="26"/>
      <c r="M14" s="27"/>
      <c r="N14" s="31"/>
      <c r="O14" s="31"/>
      <c r="P14" s="66"/>
      <c r="Q14" s="31"/>
      <c r="R14" s="31"/>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67"/>
      <c r="BB14" s="68"/>
      <c r="BC14" s="28"/>
      <c r="IE14" s="30">
        <v>1.01</v>
      </c>
      <c r="IF14" s="30" t="s">
        <v>39</v>
      </c>
      <c r="IG14" s="30" t="s">
        <v>35</v>
      </c>
      <c r="IH14" s="30">
        <v>123.223</v>
      </c>
      <c r="II14" s="30" t="s">
        <v>37</v>
      </c>
    </row>
    <row r="15" spans="1:243" s="29" customFormat="1" ht="30">
      <c r="A15" s="72">
        <v>1.02</v>
      </c>
      <c r="B15" s="84" t="s">
        <v>58</v>
      </c>
      <c r="C15" s="21" t="s">
        <v>119</v>
      </c>
      <c r="D15" s="85">
        <v>3</v>
      </c>
      <c r="E15" s="86" t="s">
        <v>195</v>
      </c>
      <c r="F15" s="57">
        <v>100</v>
      </c>
      <c r="G15" s="31"/>
      <c r="H15" s="31"/>
      <c r="I15" s="22" t="s">
        <v>38</v>
      </c>
      <c r="J15" s="25">
        <f aca="true" t="shared" si="0" ref="J15:J50">IF(I15="Less(-)",-1,1)</f>
        <v>1</v>
      </c>
      <c r="K15" s="26" t="s">
        <v>48</v>
      </c>
      <c r="L15" s="26" t="s">
        <v>7</v>
      </c>
      <c r="M15" s="56"/>
      <c r="N15" s="32"/>
      <c r="O15" s="32"/>
      <c r="P15" s="69"/>
      <c r="Q15" s="32"/>
      <c r="R15" s="32"/>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70">
        <f aca="true" t="shared" si="1" ref="BA15:BA77">total_amount_ba($B$2,$D$2,D15,F15,J15,K15,M15)</f>
        <v>0</v>
      </c>
      <c r="BB15" s="70">
        <f aca="true" t="shared" si="2" ref="BB15:BB77">BA15+SUM(N15:AZ15)</f>
        <v>0</v>
      </c>
      <c r="BC15" s="28" t="str">
        <f aca="true" t="shared" si="3" ref="BC15:BC77">SpellNumber(L15,BB15)</f>
        <v>INR Zero Only</v>
      </c>
      <c r="IE15" s="30">
        <v>1.02</v>
      </c>
      <c r="IF15" s="30" t="s">
        <v>40</v>
      </c>
      <c r="IG15" s="30" t="s">
        <v>41</v>
      </c>
      <c r="IH15" s="30">
        <v>213</v>
      </c>
      <c r="II15" s="30" t="s">
        <v>37</v>
      </c>
    </row>
    <row r="16" spans="1:243" s="29" customFormat="1" ht="120">
      <c r="A16" s="72">
        <v>2</v>
      </c>
      <c r="B16" s="71" t="s">
        <v>59</v>
      </c>
      <c r="C16" s="21" t="s">
        <v>120</v>
      </c>
      <c r="D16" s="22"/>
      <c r="E16" s="23"/>
      <c r="F16" s="22"/>
      <c r="G16" s="24"/>
      <c r="H16" s="24"/>
      <c r="I16" s="22"/>
      <c r="J16" s="25"/>
      <c r="K16" s="26"/>
      <c r="L16" s="26"/>
      <c r="M16" s="27"/>
      <c r="N16" s="31"/>
      <c r="O16" s="31"/>
      <c r="P16" s="66"/>
      <c r="Q16" s="31"/>
      <c r="R16" s="31"/>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67"/>
      <c r="BB16" s="68"/>
      <c r="BC16" s="28"/>
      <c r="IE16" s="30">
        <v>2</v>
      </c>
      <c r="IF16" s="30" t="s">
        <v>34</v>
      </c>
      <c r="IG16" s="30" t="s">
        <v>42</v>
      </c>
      <c r="IH16" s="30">
        <v>10</v>
      </c>
      <c r="II16" s="30" t="s">
        <v>37</v>
      </c>
    </row>
    <row r="17" spans="1:243" s="29" customFormat="1" ht="15">
      <c r="A17" s="72">
        <v>2.01</v>
      </c>
      <c r="B17" s="71" t="s">
        <v>60</v>
      </c>
      <c r="C17" s="21" t="s">
        <v>121</v>
      </c>
      <c r="D17" s="85">
        <v>3</v>
      </c>
      <c r="E17" s="86" t="s">
        <v>195</v>
      </c>
      <c r="F17" s="57">
        <v>10</v>
      </c>
      <c r="G17" s="31"/>
      <c r="H17" s="31"/>
      <c r="I17" s="22" t="s">
        <v>38</v>
      </c>
      <c r="J17" s="25">
        <f t="shared" si="0"/>
        <v>1</v>
      </c>
      <c r="K17" s="26" t="s">
        <v>48</v>
      </c>
      <c r="L17" s="26" t="s">
        <v>7</v>
      </c>
      <c r="M17" s="56"/>
      <c r="N17" s="32"/>
      <c r="O17" s="32"/>
      <c r="P17" s="69"/>
      <c r="Q17" s="32"/>
      <c r="R17" s="32"/>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70">
        <f t="shared" si="1"/>
        <v>0</v>
      </c>
      <c r="BB17" s="70">
        <f t="shared" si="2"/>
        <v>0</v>
      </c>
      <c r="BC17" s="28" t="str">
        <f t="shared" si="3"/>
        <v>INR Zero Only</v>
      </c>
      <c r="IE17" s="30">
        <v>3</v>
      </c>
      <c r="IF17" s="30" t="s">
        <v>43</v>
      </c>
      <c r="IG17" s="30" t="s">
        <v>44</v>
      </c>
      <c r="IH17" s="30">
        <v>10</v>
      </c>
      <c r="II17" s="30" t="s">
        <v>37</v>
      </c>
    </row>
    <row r="18" spans="1:243" s="29" customFormat="1" ht="120">
      <c r="A18" s="87">
        <v>3</v>
      </c>
      <c r="B18" s="81" t="s">
        <v>61</v>
      </c>
      <c r="C18" s="21" t="s">
        <v>122</v>
      </c>
      <c r="D18" s="22"/>
      <c r="E18" s="23"/>
      <c r="F18" s="22"/>
      <c r="G18" s="24"/>
      <c r="H18" s="24"/>
      <c r="I18" s="22"/>
      <c r="J18" s="25"/>
      <c r="K18" s="26"/>
      <c r="L18" s="26"/>
      <c r="M18" s="27"/>
      <c r="N18" s="31"/>
      <c r="O18" s="31"/>
      <c r="P18" s="66"/>
      <c r="Q18" s="31"/>
      <c r="R18" s="31"/>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67"/>
      <c r="BB18" s="68"/>
      <c r="BC18" s="28"/>
      <c r="IE18" s="30">
        <v>1.01</v>
      </c>
      <c r="IF18" s="30" t="s">
        <v>39</v>
      </c>
      <c r="IG18" s="30" t="s">
        <v>35</v>
      </c>
      <c r="IH18" s="30">
        <v>123.223</v>
      </c>
      <c r="II18" s="30" t="s">
        <v>37</v>
      </c>
    </row>
    <row r="19" spans="1:243" s="29" customFormat="1" ht="15">
      <c r="A19" s="87">
        <v>3.01</v>
      </c>
      <c r="B19" s="81" t="s">
        <v>62</v>
      </c>
      <c r="C19" s="21" t="s">
        <v>123</v>
      </c>
      <c r="D19" s="85">
        <v>1</v>
      </c>
      <c r="E19" s="87" t="s">
        <v>196</v>
      </c>
      <c r="F19" s="57">
        <v>10</v>
      </c>
      <c r="G19" s="31"/>
      <c r="H19" s="31"/>
      <c r="I19" s="22" t="s">
        <v>38</v>
      </c>
      <c r="J19" s="25">
        <f t="shared" si="0"/>
        <v>1</v>
      </c>
      <c r="K19" s="26" t="s">
        <v>48</v>
      </c>
      <c r="L19" s="26" t="s">
        <v>7</v>
      </c>
      <c r="M19" s="56"/>
      <c r="N19" s="32"/>
      <c r="O19" s="32"/>
      <c r="P19" s="69"/>
      <c r="Q19" s="32"/>
      <c r="R19" s="32"/>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4"/>
      <c r="AV19" s="33"/>
      <c r="AW19" s="33"/>
      <c r="AX19" s="33"/>
      <c r="AY19" s="33"/>
      <c r="AZ19" s="33"/>
      <c r="BA19" s="70">
        <f t="shared" si="1"/>
        <v>0</v>
      </c>
      <c r="BB19" s="70">
        <f t="shared" si="2"/>
        <v>0</v>
      </c>
      <c r="BC19" s="28" t="str">
        <f t="shared" si="3"/>
        <v>INR Zero Only</v>
      </c>
      <c r="IE19" s="30">
        <v>1.02</v>
      </c>
      <c r="IF19" s="30" t="s">
        <v>40</v>
      </c>
      <c r="IG19" s="30" t="s">
        <v>41</v>
      </c>
      <c r="IH19" s="30">
        <v>213</v>
      </c>
      <c r="II19" s="30" t="s">
        <v>37</v>
      </c>
    </row>
    <row r="20" spans="1:243" s="29" customFormat="1" ht="60">
      <c r="A20" s="87">
        <v>4</v>
      </c>
      <c r="B20" s="81" t="s">
        <v>63</v>
      </c>
      <c r="C20" s="21" t="s">
        <v>124</v>
      </c>
      <c r="D20" s="85">
        <v>1</v>
      </c>
      <c r="E20" s="87" t="s">
        <v>196</v>
      </c>
      <c r="F20" s="57">
        <v>10</v>
      </c>
      <c r="G20" s="31"/>
      <c r="H20" s="31"/>
      <c r="I20" s="22" t="s">
        <v>38</v>
      </c>
      <c r="J20" s="25">
        <f t="shared" si="0"/>
        <v>1</v>
      </c>
      <c r="K20" s="26" t="s">
        <v>48</v>
      </c>
      <c r="L20" s="26" t="s">
        <v>7</v>
      </c>
      <c r="M20" s="56"/>
      <c r="N20" s="32"/>
      <c r="O20" s="32"/>
      <c r="P20" s="69"/>
      <c r="Q20" s="32"/>
      <c r="R20" s="32"/>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70">
        <f t="shared" si="1"/>
        <v>0</v>
      </c>
      <c r="BB20" s="70">
        <f t="shared" si="2"/>
        <v>0</v>
      </c>
      <c r="BC20" s="28" t="str">
        <f t="shared" si="3"/>
        <v>INR Zero Only</v>
      </c>
      <c r="IE20" s="30">
        <v>2</v>
      </c>
      <c r="IF20" s="30" t="s">
        <v>34</v>
      </c>
      <c r="IG20" s="30" t="s">
        <v>42</v>
      </c>
      <c r="IH20" s="30">
        <v>10</v>
      </c>
      <c r="II20" s="30" t="s">
        <v>37</v>
      </c>
    </row>
    <row r="21" spans="1:243" s="29" customFormat="1" ht="75">
      <c r="A21" s="72">
        <v>5</v>
      </c>
      <c r="B21" s="71" t="s">
        <v>64</v>
      </c>
      <c r="C21" s="21" t="s">
        <v>125</v>
      </c>
      <c r="D21" s="22"/>
      <c r="E21" s="23"/>
      <c r="F21" s="22"/>
      <c r="G21" s="24"/>
      <c r="H21" s="24"/>
      <c r="I21" s="22"/>
      <c r="J21" s="25"/>
      <c r="K21" s="26"/>
      <c r="L21" s="26"/>
      <c r="M21" s="27"/>
      <c r="N21" s="31"/>
      <c r="O21" s="31"/>
      <c r="P21" s="66"/>
      <c r="Q21" s="31"/>
      <c r="R21" s="31"/>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67"/>
      <c r="BB21" s="68"/>
      <c r="BC21" s="28"/>
      <c r="IE21" s="30">
        <v>3</v>
      </c>
      <c r="IF21" s="30" t="s">
        <v>43</v>
      </c>
      <c r="IG21" s="30" t="s">
        <v>44</v>
      </c>
      <c r="IH21" s="30">
        <v>10</v>
      </c>
      <c r="II21" s="30" t="s">
        <v>37</v>
      </c>
    </row>
    <row r="22" spans="1:243" s="29" customFormat="1" ht="15">
      <c r="A22" s="72">
        <v>5.01</v>
      </c>
      <c r="B22" s="71" t="s">
        <v>65</v>
      </c>
      <c r="C22" s="21" t="s">
        <v>126</v>
      </c>
      <c r="D22" s="85">
        <v>2</v>
      </c>
      <c r="E22" s="72" t="s">
        <v>197</v>
      </c>
      <c r="F22" s="57">
        <v>10</v>
      </c>
      <c r="G22" s="31"/>
      <c r="H22" s="31"/>
      <c r="I22" s="22" t="s">
        <v>38</v>
      </c>
      <c r="J22" s="25">
        <f t="shared" si="0"/>
        <v>1</v>
      </c>
      <c r="K22" s="26" t="s">
        <v>48</v>
      </c>
      <c r="L22" s="26" t="s">
        <v>7</v>
      </c>
      <c r="M22" s="56"/>
      <c r="N22" s="32"/>
      <c r="O22" s="32"/>
      <c r="P22" s="69"/>
      <c r="Q22" s="32"/>
      <c r="R22" s="32"/>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70">
        <f t="shared" si="1"/>
        <v>0</v>
      </c>
      <c r="BB22" s="70">
        <f t="shared" si="2"/>
        <v>0</v>
      </c>
      <c r="BC22" s="28" t="str">
        <f t="shared" si="3"/>
        <v>INR Zero Only</v>
      </c>
      <c r="IE22" s="30">
        <v>1.01</v>
      </c>
      <c r="IF22" s="30" t="s">
        <v>39</v>
      </c>
      <c r="IG22" s="30" t="s">
        <v>35</v>
      </c>
      <c r="IH22" s="30">
        <v>123.223</v>
      </c>
      <c r="II22" s="30" t="s">
        <v>37</v>
      </c>
    </row>
    <row r="23" spans="1:243" s="29" customFormat="1" ht="135">
      <c r="A23" s="72">
        <v>6</v>
      </c>
      <c r="B23" s="71" t="s">
        <v>66</v>
      </c>
      <c r="C23" s="21" t="s">
        <v>127</v>
      </c>
      <c r="D23" s="22"/>
      <c r="E23" s="23"/>
      <c r="F23" s="22"/>
      <c r="G23" s="24"/>
      <c r="H23" s="24"/>
      <c r="I23" s="22"/>
      <c r="J23" s="25"/>
      <c r="K23" s="26"/>
      <c r="L23" s="26"/>
      <c r="M23" s="27"/>
      <c r="N23" s="31"/>
      <c r="O23" s="31"/>
      <c r="P23" s="66"/>
      <c r="Q23" s="31"/>
      <c r="R23" s="31"/>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67"/>
      <c r="BB23" s="68"/>
      <c r="BC23" s="28"/>
      <c r="IE23" s="30">
        <v>1.02</v>
      </c>
      <c r="IF23" s="30" t="s">
        <v>40</v>
      </c>
      <c r="IG23" s="30" t="s">
        <v>41</v>
      </c>
      <c r="IH23" s="30">
        <v>213</v>
      </c>
      <c r="II23" s="30" t="s">
        <v>37</v>
      </c>
    </row>
    <row r="24" spans="1:243" s="29" customFormat="1" ht="15">
      <c r="A24" s="72">
        <v>6.01</v>
      </c>
      <c r="B24" s="71" t="s">
        <v>67</v>
      </c>
      <c r="C24" s="21" t="s">
        <v>128</v>
      </c>
      <c r="D24" s="85">
        <v>12</v>
      </c>
      <c r="E24" s="86" t="s">
        <v>198</v>
      </c>
      <c r="F24" s="57">
        <v>100</v>
      </c>
      <c r="G24" s="31"/>
      <c r="H24" s="31"/>
      <c r="I24" s="22" t="s">
        <v>38</v>
      </c>
      <c r="J24" s="25">
        <f t="shared" si="0"/>
        <v>1</v>
      </c>
      <c r="K24" s="26" t="s">
        <v>48</v>
      </c>
      <c r="L24" s="26" t="s">
        <v>7</v>
      </c>
      <c r="M24" s="56"/>
      <c r="N24" s="32"/>
      <c r="O24" s="32"/>
      <c r="P24" s="69"/>
      <c r="Q24" s="32"/>
      <c r="R24" s="32"/>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70">
        <f t="shared" si="1"/>
        <v>0</v>
      </c>
      <c r="BB24" s="70">
        <f t="shared" si="2"/>
        <v>0</v>
      </c>
      <c r="BC24" s="28" t="str">
        <f t="shared" si="3"/>
        <v>INR Zero Only</v>
      </c>
      <c r="IE24" s="30">
        <v>1.02</v>
      </c>
      <c r="IF24" s="30" t="s">
        <v>40</v>
      </c>
      <c r="IG24" s="30" t="s">
        <v>41</v>
      </c>
      <c r="IH24" s="30">
        <v>213</v>
      </c>
      <c r="II24" s="30" t="s">
        <v>37</v>
      </c>
    </row>
    <row r="25" spans="1:243" s="29" customFormat="1" ht="15">
      <c r="A25" s="72">
        <v>6.02</v>
      </c>
      <c r="B25" s="88" t="s">
        <v>68</v>
      </c>
      <c r="C25" s="21" t="s">
        <v>129</v>
      </c>
      <c r="D25" s="85">
        <v>8</v>
      </c>
      <c r="E25" s="86" t="s">
        <v>198</v>
      </c>
      <c r="F25" s="57">
        <v>10</v>
      </c>
      <c r="G25" s="31"/>
      <c r="H25" s="31"/>
      <c r="I25" s="22" t="s">
        <v>38</v>
      </c>
      <c r="J25" s="25">
        <f t="shared" si="0"/>
        <v>1</v>
      </c>
      <c r="K25" s="26" t="s">
        <v>48</v>
      </c>
      <c r="L25" s="26" t="s">
        <v>7</v>
      </c>
      <c r="M25" s="56"/>
      <c r="N25" s="32"/>
      <c r="O25" s="32"/>
      <c r="P25" s="69"/>
      <c r="Q25" s="32"/>
      <c r="R25" s="32"/>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70">
        <f t="shared" si="1"/>
        <v>0</v>
      </c>
      <c r="BB25" s="70">
        <f t="shared" si="2"/>
        <v>0</v>
      </c>
      <c r="BC25" s="28" t="str">
        <f t="shared" si="3"/>
        <v>INR Zero Only</v>
      </c>
      <c r="IE25" s="30">
        <v>2</v>
      </c>
      <c r="IF25" s="30" t="s">
        <v>34</v>
      </c>
      <c r="IG25" s="30" t="s">
        <v>42</v>
      </c>
      <c r="IH25" s="30">
        <v>10</v>
      </c>
      <c r="II25" s="30" t="s">
        <v>37</v>
      </c>
    </row>
    <row r="26" spans="1:243" s="29" customFormat="1" ht="15">
      <c r="A26" s="72">
        <v>6.03</v>
      </c>
      <c r="B26" s="71" t="s">
        <v>69</v>
      </c>
      <c r="C26" s="21" t="s">
        <v>130</v>
      </c>
      <c r="D26" s="85">
        <v>4</v>
      </c>
      <c r="E26" s="86" t="s">
        <v>198</v>
      </c>
      <c r="F26" s="57">
        <v>10</v>
      </c>
      <c r="G26" s="31"/>
      <c r="H26" s="31"/>
      <c r="I26" s="22" t="s">
        <v>38</v>
      </c>
      <c r="J26" s="25">
        <f t="shared" si="0"/>
        <v>1</v>
      </c>
      <c r="K26" s="26" t="s">
        <v>48</v>
      </c>
      <c r="L26" s="26" t="s">
        <v>7</v>
      </c>
      <c r="M26" s="56"/>
      <c r="N26" s="32"/>
      <c r="O26" s="32"/>
      <c r="P26" s="69"/>
      <c r="Q26" s="32"/>
      <c r="R26" s="32"/>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70">
        <f t="shared" si="1"/>
        <v>0</v>
      </c>
      <c r="BB26" s="70">
        <f t="shared" si="2"/>
        <v>0</v>
      </c>
      <c r="BC26" s="28" t="str">
        <f t="shared" si="3"/>
        <v>INR Zero Only</v>
      </c>
      <c r="IE26" s="30">
        <v>3</v>
      </c>
      <c r="IF26" s="30" t="s">
        <v>43</v>
      </c>
      <c r="IG26" s="30" t="s">
        <v>44</v>
      </c>
      <c r="IH26" s="30">
        <v>10</v>
      </c>
      <c r="II26" s="30" t="s">
        <v>37</v>
      </c>
    </row>
    <row r="27" spans="1:243" s="29" customFormat="1" ht="15">
      <c r="A27" s="72">
        <v>6.04</v>
      </c>
      <c r="B27" s="71" t="s">
        <v>70</v>
      </c>
      <c r="C27" s="21" t="s">
        <v>131</v>
      </c>
      <c r="D27" s="85">
        <v>4</v>
      </c>
      <c r="E27" s="86" t="s">
        <v>198</v>
      </c>
      <c r="F27" s="57">
        <v>10</v>
      </c>
      <c r="G27" s="31"/>
      <c r="H27" s="31"/>
      <c r="I27" s="22" t="s">
        <v>38</v>
      </c>
      <c r="J27" s="25">
        <f t="shared" si="0"/>
        <v>1</v>
      </c>
      <c r="K27" s="26" t="s">
        <v>48</v>
      </c>
      <c r="L27" s="26" t="s">
        <v>7</v>
      </c>
      <c r="M27" s="56"/>
      <c r="N27" s="32"/>
      <c r="O27" s="32"/>
      <c r="P27" s="69"/>
      <c r="Q27" s="32"/>
      <c r="R27" s="32"/>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70">
        <f t="shared" si="1"/>
        <v>0</v>
      </c>
      <c r="BB27" s="70">
        <f t="shared" si="2"/>
        <v>0</v>
      </c>
      <c r="BC27" s="28" t="str">
        <f t="shared" si="3"/>
        <v>INR Zero Only</v>
      </c>
      <c r="IE27" s="30">
        <v>1.01</v>
      </c>
      <c r="IF27" s="30" t="s">
        <v>39</v>
      </c>
      <c r="IG27" s="30" t="s">
        <v>35</v>
      </c>
      <c r="IH27" s="30">
        <v>123.223</v>
      </c>
      <c r="II27" s="30" t="s">
        <v>37</v>
      </c>
    </row>
    <row r="28" spans="1:243" s="29" customFormat="1" ht="111" customHeight="1">
      <c r="A28" s="72">
        <v>7</v>
      </c>
      <c r="B28" s="71" t="s">
        <v>71</v>
      </c>
      <c r="C28" s="21" t="s">
        <v>132</v>
      </c>
      <c r="D28" s="22"/>
      <c r="E28" s="23"/>
      <c r="F28" s="22"/>
      <c r="G28" s="24"/>
      <c r="H28" s="24"/>
      <c r="I28" s="22"/>
      <c r="J28" s="25"/>
      <c r="K28" s="26"/>
      <c r="L28" s="26"/>
      <c r="M28" s="27"/>
      <c r="N28" s="31"/>
      <c r="O28" s="31"/>
      <c r="P28" s="66"/>
      <c r="Q28" s="31"/>
      <c r="R28" s="31"/>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67"/>
      <c r="BB28" s="68"/>
      <c r="BC28" s="28"/>
      <c r="IE28" s="30">
        <v>1.02</v>
      </c>
      <c r="IF28" s="30" t="s">
        <v>40</v>
      </c>
      <c r="IG28" s="30" t="s">
        <v>41</v>
      </c>
      <c r="IH28" s="30">
        <v>213</v>
      </c>
      <c r="II28" s="30" t="s">
        <v>37</v>
      </c>
    </row>
    <row r="29" spans="1:243" s="29" customFormat="1" ht="15">
      <c r="A29" s="72">
        <v>7.01</v>
      </c>
      <c r="B29" s="88" t="s">
        <v>68</v>
      </c>
      <c r="C29" s="21" t="s">
        <v>133</v>
      </c>
      <c r="D29" s="85">
        <v>12</v>
      </c>
      <c r="E29" s="86" t="s">
        <v>198</v>
      </c>
      <c r="F29" s="57">
        <v>10</v>
      </c>
      <c r="G29" s="31"/>
      <c r="H29" s="31"/>
      <c r="I29" s="22" t="s">
        <v>38</v>
      </c>
      <c r="J29" s="25">
        <f t="shared" si="0"/>
        <v>1</v>
      </c>
      <c r="K29" s="26" t="s">
        <v>48</v>
      </c>
      <c r="L29" s="26" t="s">
        <v>7</v>
      </c>
      <c r="M29" s="56"/>
      <c r="N29" s="32"/>
      <c r="O29" s="32"/>
      <c r="P29" s="69"/>
      <c r="Q29" s="32"/>
      <c r="R29" s="32"/>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70">
        <f t="shared" si="1"/>
        <v>0</v>
      </c>
      <c r="BB29" s="70">
        <f t="shared" si="2"/>
        <v>0</v>
      </c>
      <c r="BC29" s="28" t="str">
        <f t="shared" si="3"/>
        <v>INR Zero Only</v>
      </c>
      <c r="IE29" s="30">
        <v>2</v>
      </c>
      <c r="IF29" s="30" t="s">
        <v>34</v>
      </c>
      <c r="IG29" s="30" t="s">
        <v>42</v>
      </c>
      <c r="IH29" s="30">
        <v>10</v>
      </c>
      <c r="II29" s="30" t="s">
        <v>37</v>
      </c>
    </row>
    <row r="30" spans="1:243" s="29" customFormat="1" ht="15">
      <c r="A30" s="72">
        <v>7.02</v>
      </c>
      <c r="B30" s="71" t="s">
        <v>69</v>
      </c>
      <c r="C30" s="21" t="s">
        <v>134</v>
      </c>
      <c r="D30" s="85">
        <v>8</v>
      </c>
      <c r="E30" s="86" t="s">
        <v>198</v>
      </c>
      <c r="F30" s="57">
        <v>10</v>
      </c>
      <c r="G30" s="31"/>
      <c r="H30" s="31"/>
      <c r="I30" s="22" t="s">
        <v>38</v>
      </c>
      <c r="J30" s="25">
        <f t="shared" si="0"/>
        <v>1</v>
      </c>
      <c r="K30" s="26" t="s">
        <v>48</v>
      </c>
      <c r="L30" s="26" t="s">
        <v>7</v>
      </c>
      <c r="M30" s="56"/>
      <c r="N30" s="32"/>
      <c r="O30" s="32"/>
      <c r="P30" s="69"/>
      <c r="Q30" s="32"/>
      <c r="R30" s="32"/>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70">
        <f t="shared" si="1"/>
        <v>0</v>
      </c>
      <c r="BB30" s="70">
        <f t="shared" si="2"/>
        <v>0</v>
      </c>
      <c r="BC30" s="28" t="str">
        <f t="shared" si="3"/>
        <v>INR Zero Only</v>
      </c>
      <c r="IE30" s="30">
        <v>3</v>
      </c>
      <c r="IF30" s="30" t="s">
        <v>43</v>
      </c>
      <c r="IG30" s="30" t="s">
        <v>44</v>
      </c>
      <c r="IH30" s="30">
        <v>10</v>
      </c>
      <c r="II30" s="30" t="s">
        <v>37</v>
      </c>
    </row>
    <row r="31" spans="1:243" s="29" customFormat="1" ht="15">
      <c r="A31" s="72">
        <v>7.03</v>
      </c>
      <c r="B31" s="88" t="s">
        <v>70</v>
      </c>
      <c r="C31" s="21" t="s">
        <v>135</v>
      </c>
      <c r="D31" s="85">
        <v>6</v>
      </c>
      <c r="E31" s="86" t="s">
        <v>198</v>
      </c>
      <c r="F31" s="57">
        <v>10</v>
      </c>
      <c r="G31" s="31"/>
      <c r="H31" s="31"/>
      <c r="I31" s="22" t="s">
        <v>38</v>
      </c>
      <c r="J31" s="25">
        <f t="shared" si="0"/>
        <v>1</v>
      </c>
      <c r="K31" s="26" t="s">
        <v>48</v>
      </c>
      <c r="L31" s="26" t="s">
        <v>7</v>
      </c>
      <c r="M31" s="56"/>
      <c r="N31" s="32"/>
      <c r="O31" s="32"/>
      <c r="P31" s="69"/>
      <c r="Q31" s="32"/>
      <c r="R31" s="32"/>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70">
        <f t="shared" si="1"/>
        <v>0</v>
      </c>
      <c r="BB31" s="70">
        <f t="shared" si="2"/>
        <v>0</v>
      </c>
      <c r="BC31" s="28" t="str">
        <f t="shared" si="3"/>
        <v>INR Zero Only</v>
      </c>
      <c r="IE31" s="30">
        <v>1.01</v>
      </c>
      <c r="IF31" s="30" t="s">
        <v>39</v>
      </c>
      <c r="IG31" s="30" t="s">
        <v>35</v>
      </c>
      <c r="IH31" s="30">
        <v>123.223</v>
      </c>
      <c r="II31" s="30" t="s">
        <v>37</v>
      </c>
    </row>
    <row r="32" spans="1:243" s="29" customFormat="1" ht="105">
      <c r="A32" s="72">
        <v>8</v>
      </c>
      <c r="B32" s="71" t="s">
        <v>72</v>
      </c>
      <c r="C32" s="21" t="s">
        <v>136</v>
      </c>
      <c r="D32" s="22"/>
      <c r="E32" s="23"/>
      <c r="F32" s="22"/>
      <c r="G32" s="24"/>
      <c r="H32" s="24"/>
      <c r="I32" s="22"/>
      <c r="J32" s="25"/>
      <c r="K32" s="26"/>
      <c r="L32" s="26"/>
      <c r="M32" s="27"/>
      <c r="N32" s="31"/>
      <c r="O32" s="31"/>
      <c r="P32" s="66"/>
      <c r="Q32" s="31"/>
      <c r="R32" s="31"/>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67"/>
      <c r="BB32" s="68"/>
      <c r="BC32" s="28"/>
      <c r="IE32" s="30">
        <v>1.02</v>
      </c>
      <c r="IF32" s="30" t="s">
        <v>40</v>
      </c>
      <c r="IG32" s="30" t="s">
        <v>41</v>
      </c>
      <c r="IH32" s="30">
        <v>213</v>
      </c>
      <c r="II32" s="30" t="s">
        <v>37</v>
      </c>
    </row>
    <row r="33" spans="1:243" s="29" customFormat="1" ht="15">
      <c r="A33" s="72">
        <v>8.01</v>
      </c>
      <c r="B33" s="89" t="s">
        <v>73</v>
      </c>
      <c r="C33" s="21" t="s">
        <v>137</v>
      </c>
      <c r="D33" s="85">
        <v>6</v>
      </c>
      <c r="E33" s="86" t="s">
        <v>195</v>
      </c>
      <c r="F33" s="57">
        <v>100</v>
      </c>
      <c r="G33" s="31"/>
      <c r="H33" s="31"/>
      <c r="I33" s="22" t="s">
        <v>38</v>
      </c>
      <c r="J33" s="25">
        <f t="shared" si="0"/>
        <v>1</v>
      </c>
      <c r="K33" s="26" t="s">
        <v>48</v>
      </c>
      <c r="L33" s="26" t="s">
        <v>7</v>
      </c>
      <c r="M33" s="56"/>
      <c r="N33" s="32"/>
      <c r="O33" s="32"/>
      <c r="P33" s="69"/>
      <c r="Q33" s="32"/>
      <c r="R33" s="32"/>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70">
        <f t="shared" si="1"/>
        <v>0</v>
      </c>
      <c r="BB33" s="70">
        <f t="shared" si="2"/>
        <v>0</v>
      </c>
      <c r="BC33" s="28" t="str">
        <f t="shared" si="3"/>
        <v>INR Zero Only</v>
      </c>
      <c r="IE33" s="30">
        <v>1.02</v>
      </c>
      <c r="IF33" s="30" t="s">
        <v>40</v>
      </c>
      <c r="IG33" s="30" t="s">
        <v>41</v>
      </c>
      <c r="IH33" s="30">
        <v>213</v>
      </c>
      <c r="II33" s="30" t="s">
        <v>37</v>
      </c>
    </row>
    <row r="34" spans="1:243" s="29" customFormat="1" ht="15">
      <c r="A34" s="72">
        <v>8.02</v>
      </c>
      <c r="B34" s="90" t="s">
        <v>74</v>
      </c>
      <c r="C34" s="21" t="s">
        <v>138</v>
      </c>
      <c r="D34" s="85">
        <v>6</v>
      </c>
      <c r="E34" s="86" t="s">
        <v>195</v>
      </c>
      <c r="F34" s="57">
        <v>10</v>
      </c>
      <c r="G34" s="31"/>
      <c r="H34" s="31"/>
      <c r="I34" s="22" t="s">
        <v>38</v>
      </c>
      <c r="J34" s="25">
        <f t="shared" si="0"/>
        <v>1</v>
      </c>
      <c r="K34" s="26" t="s">
        <v>48</v>
      </c>
      <c r="L34" s="26" t="s">
        <v>7</v>
      </c>
      <c r="M34" s="56"/>
      <c r="N34" s="32"/>
      <c r="O34" s="32"/>
      <c r="P34" s="69"/>
      <c r="Q34" s="32"/>
      <c r="R34" s="32"/>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70">
        <f t="shared" si="1"/>
        <v>0</v>
      </c>
      <c r="BB34" s="70">
        <f t="shared" si="2"/>
        <v>0</v>
      </c>
      <c r="BC34" s="28" t="str">
        <f t="shared" si="3"/>
        <v>INR Zero Only</v>
      </c>
      <c r="IE34" s="30">
        <v>2</v>
      </c>
      <c r="IF34" s="30" t="s">
        <v>34</v>
      </c>
      <c r="IG34" s="30" t="s">
        <v>42</v>
      </c>
      <c r="IH34" s="30">
        <v>10</v>
      </c>
      <c r="II34" s="30" t="s">
        <v>37</v>
      </c>
    </row>
    <row r="35" spans="1:243" s="29" customFormat="1" ht="15">
      <c r="A35" s="72">
        <v>8.03</v>
      </c>
      <c r="B35" s="90" t="s">
        <v>75</v>
      </c>
      <c r="C35" s="21" t="s">
        <v>139</v>
      </c>
      <c r="D35" s="85">
        <v>3</v>
      </c>
      <c r="E35" s="86" t="s">
        <v>195</v>
      </c>
      <c r="F35" s="57">
        <v>10</v>
      </c>
      <c r="G35" s="31"/>
      <c r="H35" s="31"/>
      <c r="I35" s="22" t="s">
        <v>38</v>
      </c>
      <c r="J35" s="25">
        <f t="shared" si="0"/>
        <v>1</v>
      </c>
      <c r="K35" s="26" t="s">
        <v>48</v>
      </c>
      <c r="L35" s="26" t="s">
        <v>7</v>
      </c>
      <c r="M35" s="56"/>
      <c r="N35" s="32"/>
      <c r="O35" s="32"/>
      <c r="P35" s="69"/>
      <c r="Q35" s="32"/>
      <c r="R35" s="32"/>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70">
        <f t="shared" si="1"/>
        <v>0</v>
      </c>
      <c r="BB35" s="70">
        <f t="shared" si="2"/>
        <v>0</v>
      </c>
      <c r="BC35" s="28" t="str">
        <f t="shared" si="3"/>
        <v>INR Zero Only</v>
      </c>
      <c r="IE35" s="30">
        <v>3</v>
      </c>
      <c r="IF35" s="30" t="s">
        <v>43</v>
      </c>
      <c r="IG35" s="30" t="s">
        <v>44</v>
      </c>
      <c r="IH35" s="30">
        <v>10</v>
      </c>
      <c r="II35" s="30" t="s">
        <v>37</v>
      </c>
    </row>
    <row r="36" spans="1:243" s="29" customFormat="1" ht="15">
      <c r="A36" s="72">
        <v>8.04</v>
      </c>
      <c r="B36" s="89" t="s">
        <v>76</v>
      </c>
      <c r="C36" s="21" t="s">
        <v>140</v>
      </c>
      <c r="D36" s="85">
        <v>6</v>
      </c>
      <c r="E36" s="86" t="s">
        <v>195</v>
      </c>
      <c r="F36" s="57">
        <v>10</v>
      </c>
      <c r="G36" s="31"/>
      <c r="H36" s="31"/>
      <c r="I36" s="22" t="s">
        <v>38</v>
      </c>
      <c r="J36" s="25">
        <f t="shared" si="0"/>
        <v>1</v>
      </c>
      <c r="K36" s="26" t="s">
        <v>48</v>
      </c>
      <c r="L36" s="26" t="s">
        <v>7</v>
      </c>
      <c r="M36" s="56"/>
      <c r="N36" s="32"/>
      <c r="O36" s="32"/>
      <c r="P36" s="69"/>
      <c r="Q36" s="32"/>
      <c r="R36" s="32"/>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70">
        <f t="shared" si="1"/>
        <v>0</v>
      </c>
      <c r="BB36" s="70">
        <f t="shared" si="2"/>
        <v>0</v>
      </c>
      <c r="BC36" s="28" t="str">
        <f t="shared" si="3"/>
        <v>INR Zero Only</v>
      </c>
      <c r="IE36" s="30">
        <v>1.01</v>
      </c>
      <c r="IF36" s="30" t="s">
        <v>39</v>
      </c>
      <c r="IG36" s="30" t="s">
        <v>35</v>
      </c>
      <c r="IH36" s="30">
        <v>123.223</v>
      </c>
      <c r="II36" s="30" t="s">
        <v>37</v>
      </c>
    </row>
    <row r="37" spans="1:243" s="29" customFormat="1" ht="15">
      <c r="A37" s="72">
        <v>8.05</v>
      </c>
      <c r="B37" s="90" t="s">
        <v>77</v>
      </c>
      <c r="C37" s="21" t="s">
        <v>141</v>
      </c>
      <c r="D37" s="85">
        <v>4</v>
      </c>
      <c r="E37" s="86" t="s">
        <v>195</v>
      </c>
      <c r="F37" s="57">
        <v>10</v>
      </c>
      <c r="G37" s="31"/>
      <c r="H37" s="31"/>
      <c r="I37" s="22" t="s">
        <v>38</v>
      </c>
      <c r="J37" s="25">
        <f t="shared" si="0"/>
        <v>1</v>
      </c>
      <c r="K37" s="26" t="s">
        <v>48</v>
      </c>
      <c r="L37" s="26" t="s">
        <v>7</v>
      </c>
      <c r="M37" s="56"/>
      <c r="N37" s="32"/>
      <c r="O37" s="32"/>
      <c r="P37" s="69"/>
      <c r="Q37" s="32"/>
      <c r="R37" s="32"/>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4"/>
      <c r="AV37" s="33"/>
      <c r="AW37" s="33"/>
      <c r="AX37" s="33"/>
      <c r="AY37" s="33"/>
      <c r="AZ37" s="33"/>
      <c r="BA37" s="70">
        <f t="shared" si="1"/>
        <v>0</v>
      </c>
      <c r="BB37" s="70">
        <f t="shared" si="2"/>
        <v>0</v>
      </c>
      <c r="BC37" s="28" t="str">
        <f t="shared" si="3"/>
        <v>INR Zero Only</v>
      </c>
      <c r="IE37" s="30">
        <v>1.02</v>
      </c>
      <c r="IF37" s="30" t="s">
        <v>40</v>
      </c>
      <c r="IG37" s="30" t="s">
        <v>41</v>
      </c>
      <c r="IH37" s="30">
        <v>213</v>
      </c>
      <c r="II37" s="30" t="s">
        <v>37</v>
      </c>
    </row>
    <row r="38" spans="1:243" s="29" customFormat="1" ht="15">
      <c r="A38" s="72">
        <v>8.06</v>
      </c>
      <c r="B38" s="90" t="s">
        <v>78</v>
      </c>
      <c r="C38" s="21" t="s">
        <v>142</v>
      </c>
      <c r="D38" s="85">
        <v>12</v>
      </c>
      <c r="E38" s="86" t="s">
        <v>195</v>
      </c>
      <c r="F38" s="57">
        <v>10</v>
      </c>
      <c r="G38" s="31"/>
      <c r="H38" s="31"/>
      <c r="I38" s="22" t="s">
        <v>38</v>
      </c>
      <c r="J38" s="25">
        <f t="shared" si="0"/>
        <v>1</v>
      </c>
      <c r="K38" s="26" t="s">
        <v>48</v>
      </c>
      <c r="L38" s="26" t="s">
        <v>7</v>
      </c>
      <c r="M38" s="56"/>
      <c r="N38" s="32"/>
      <c r="O38" s="32"/>
      <c r="P38" s="69"/>
      <c r="Q38" s="32"/>
      <c r="R38" s="32"/>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3"/>
      <c r="BA38" s="70">
        <f t="shared" si="1"/>
        <v>0</v>
      </c>
      <c r="BB38" s="70">
        <f t="shared" si="2"/>
        <v>0</v>
      </c>
      <c r="BC38" s="28" t="str">
        <f t="shared" si="3"/>
        <v>INR Zero Only</v>
      </c>
      <c r="IE38" s="30">
        <v>2</v>
      </c>
      <c r="IF38" s="30" t="s">
        <v>34</v>
      </c>
      <c r="IG38" s="30" t="s">
        <v>42</v>
      </c>
      <c r="IH38" s="30">
        <v>10</v>
      </c>
      <c r="II38" s="30" t="s">
        <v>37</v>
      </c>
    </row>
    <row r="39" spans="1:243" s="29" customFormat="1" ht="15">
      <c r="A39" s="72">
        <v>8.07</v>
      </c>
      <c r="B39" s="90" t="s">
        <v>79</v>
      </c>
      <c r="C39" s="21" t="s">
        <v>143</v>
      </c>
      <c r="D39" s="85">
        <v>6</v>
      </c>
      <c r="E39" s="86" t="s">
        <v>195</v>
      </c>
      <c r="F39" s="57">
        <v>10</v>
      </c>
      <c r="G39" s="31"/>
      <c r="H39" s="31"/>
      <c r="I39" s="22" t="s">
        <v>38</v>
      </c>
      <c r="J39" s="25">
        <f t="shared" si="0"/>
        <v>1</v>
      </c>
      <c r="K39" s="26" t="s">
        <v>48</v>
      </c>
      <c r="L39" s="26" t="s">
        <v>7</v>
      </c>
      <c r="M39" s="56"/>
      <c r="N39" s="32"/>
      <c r="O39" s="32"/>
      <c r="P39" s="69"/>
      <c r="Q39" s="32"/>
      <c r="R39" s="32"/>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70">
        <f t="shared" si="1"/>
        <v>0</v>
      </c>
      <c r="BB39" s="70">
        <f t="shared" si="2"/>
        <v>0</v>
      </c>
      <c r="BC39" s="28" t="str">
        <f t="shared" si="3"/>
        <v>INR Zero Only</v>
      </c>
      <c r="IE39" s="30">
        <v>3</v>
      </c>
      <c r="IF39" s="30" t="s">
        <v>43</v>
      </c>
      <c r="IG39" s="30" t="s">
        <v>44</v>
      </c>
      <c r="IH39" s="30">
        <v>10</v>
      </c>
      <c r="II39" s="30" t="s">
        <v>37</v>
      </c>
    </row>
    <row r="40" spans="1:243" s="29" customFormat="1" ht="165">
      <c r="A40" s="72">
        <v>9</v>
      </c>
      <c r="B40" s="83" t="s">
        <v>80</v>
      </c>
      <c r="C40" s="21" t="s">
        <v>144</v>
      </c>
      <c r="D40" s="22"/>
      <c r="E40" s="23"/>
      <c r="F40" s="22"/>
      <c r="G40" s="24"/>
      <c r="H40" s="24"/>
      <c r="I40" s="22"/>
      <c r="J40" s="25"/>
      <c r="K40" s="26"/>
      <c r="L40" s="26"/>
      <c r="M40" s="27"/>
      <c r="N40" s="31"/>
      <c r="O40" s="31"/>
      <c r="P40" s="66"/>
      <c r="Q40" s="31"/>
      <c r="R40" s="31"/>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67"/>
      <c r="BB40" s="68"/>
      <c r="BC40" s="28"/>
      <c r="IE40" s="30">
        <v>1.01</v>
      </c>
      <c r="IF40" s="30" t="s">
        <v>39</v>
      </c>
      <c r="IG40" s="30" t="s">
        <v>35</v>
      </c>
      <c r="IH40" s="30">
        <v>123.223</v>
      </c>
      <c r="II40" s="30" t="s">
        <v>37</v>
      </c>
    </row>
    <row r="41" spans="1:243" s="29" customFormat="1" ht="15">
      <c r="A41" s="72">
        <v>9.01</v>
      </c>
      <c r="B41" s="88" t="s">
        <v>68</v>
      </c>
      <c r="C41" s="21" t="s">
        <v>145</v>
      </c>
      <c r="D41" s="85">
        <v>14</v>
      </c>
      <c r="E41" s="86" t="s">
        <v>198</v>
      </c>
      <c r="F41" s="57">
        <v>10</v>
      </c>
      <c r="G41" s="31"/>
      <c r="H41" s="31"/>
      <c r="I41" s="22" t="s">
        <v>38</v>
      </c>
      <c r="J41" s="25">
        <f t="shared" si="0"/>
        <v>1</v>
      </c>
      <c r="K41" s="26" t="s">
        <v>48</v>
      </c>
      <c r="L41" s="26" t="s">
        <v>7</v>
      </c>
      <c r="M41" s="56"/>
      <c r="N41" s="32"/>
      <c r="O41" s="32"/>
      <c r="P41" s="69"/>
      <c r="Q41" s="32"/>
      <c r="R41" s="32"/>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70">
        <f t="shared" si="1"/>
        <v>0</v>
      </c>
      <c r="BB41" s="70">
        <f t="shared" si="2"/>
        <v>0</v>
      </c>
      <c r="BC41" s="28" t="str">
        <f t="shared" si="3"/>
        <v>INR Zero Only</v>
      </c>
      <c r="IE41" s="30">
        <v>1.02</v>
      </c>
      <c r="IF41" s="30" t="s">
        <v>40</v>
      </c>
      <c r="IG41" s="30" t="s">
        <v>41</v>
      </c>
      <c r="IH41" s="30">
        <v>213</v>
      </c>
      <c r="II41" s="30" t="s">
        <v>37</v>
      </c>
    </row>
    <row r="42" spans="1:243" s="29" customFormat="1" ht="15">
      <c r="A42" s="72">
        <v>9.02</v>
      </c>
      <c r="B42" s="71" t="s">
        <v>69</v>
      </c>
      <c r="C42" s="21" t="s">
        <v>146</v>
      </c>
      <c r="D42" s="85">
        <v>14</v>
      </c>
      <c r="E42" s="86" t="s">
        <v>198</v>
      </c>
      <c r="F42" s="57">
        <v>100</v>
      </c>
      <c r="G42" s="31"/>
      <c r="H42" s="31"/>
      <c r="I42" s="22" t="s">
        <v>38</v>
      </c>
      <c r="J42" s="25">
        <f t="shared" si="0"/>
        <v>1</v>
      </c>
      <c r="K42" s="26" t="s">
        <v>48</v>
      </c>
      <c r="L42" s="26" t="s">
        <v>7</v>
      </c>
      <c r="M42" s="56"/>
      <c r="N42" s="32"/>
      <c r="O42" s="32"/>
      <c r="P42" s="69"/>
      <c r="Q42" s="32"/>
      <c r="R42" s="32"/>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70">
        <f t="shared" si="1"/>
        <v>0</v>
      </c>
      <c r="BB42" s="70">
        <f t="shared" si="2"/>
        <v>0</v>
      </c>
      <c r="BC42" s="28" t="str">
        <f t="shared" si="3"/>
        <v>INR Zero Only</v>
      </c>
      <c r="IE42" s="30">
        <v>1.02</v>
      </c>
      <c r="IF42" s="30" t="s">
        <v>40</v>
      </c>
      <c r="IG42" s="30" t="s">
        <v>41</v>
      </c>
      <c r="IH42" s="30">
        <v>213</v>
      </c>
      <c r="II42" s="30" t="s">
        <v>37</v>
      </c>
    </row>
    <row r="43" spans="1:243" s="29" customFormat="1" ht="15">
      <c r="A43" s="72">
        <v>9.03</v>
      </c>
      <c r="B43" s="88" t="s">
        <v>70</v>
      </c>
      <c r="C43" s="21" t="s">
        <v>147</v>
      </c>
      <c r="D43" s="85">
        <v>8</v>
      </c>
      <c r="E43" s="86" t="s">
        <v>198</v>
      </c>
      <c r="F43" s="57">
        <v>10</v>
      </c>
      <c r="G43" s="31"/>
      <c r="H43" s="31"/>
      <c r="I43" s="22" t="s">
        <v>38</v>
      </c>
      <c r="J43" s="25">
        <f t="shared" si="0"/>
        <v>1</v>
      </c>
      <c r="K43" s="26" t="s">
        <v>48</v>
      </c>
      <c r="L43" s="26" t="s">
        <v>7</v>
      </c>
      <c r="M43" s="56"/>
      <c r="N43" s="32"/>
      <c r="O43" s="32"/>
      <c r="P43" s="69"/>
      <c r="Q43" s="32"/>
      <c r="R43" s="32"/>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3"/>
      <c r="AS43" s="33"/>
      <c r="AT43" s="33"/>
      <c r="AU43" s="33"/>
      <c r="AV43" s="33"/>
      <c r="AW43" s="33"/>
      <c r="AX43" s="33"/>
      <c r="AY43" s="33"/>
      <c r="AZ43" s="33"/>
      <c r="BA43" s="70">
        <f t="shared" si="1"/>
        <v>0</v>
      </c>
      <c r="BB43" s="70">
        <f t="shared" si="2"/>
        <v>0</v>
      </c>
      <c r="BC43" s="28" t="str">
        <f t="shared" si="3"/>
        <v>INR Zero Only</v>
      </c>
      <c r="IE43" s="30">
        <v>2</v>
      </c>
      <c r="IF43" s="30" t="s">
        <v>34</v>
      </c>
      <c r="IG43" s="30" t="s">
        <v>42</v>
      </c>
      <c r="IH43" s="30">
        <v>10</v>
      </c>
      <c r="II43" s="30" t="s">
        <v>37</v>
      </c>
    </row>
    <row r="44" spans="1:243" s="29" customFormat="1" ht="15">
      <c r="A44" s="72">
        <v>9.04</v>
      </c>
      <c r="B44" s="88" t="s">
        <v>81</v>
      </c>
      <c r="C44" s="21" t="s">
        <v>148</v>
      </c>
      <c r="D44" s="85">
        <v>2</v>
      </c>
      <c r="E44" s="86" t="s">
        <v>198</v>
      </c>
      <c r="F44" s="57">
        <v>10</v>
      </c>
      <c r="G44" s="31"/>
      <c r="H44" s="31"/>
      <c r="I44" s="22" t="s">
        <v>38</v>
      </c>
      <c r="J44" s="25">
        <f t="shared" si="0"/>
        <v>1</v>
      </c>
      <c r="K44" s="26" t="s">
        <v>48</v>
      </c>
      <c r="L44" s="26" t="s">
        <v>7</v>
      </c>
      <c r="M44" s="56"/>
      <c r="N44" s="32"/>
      <c r="O44" s="32"/>
      <c r="P44" s="69"/>
      <c r="Q44" s="32"/>
      <c r="R44" s="32"/>
      <c r="S44" s="33"/>
      <c r="T44" s="33"/>
      <c r="U44" s="33"/>
      <c r="V44" s="33"/>
      <c r="W44" s="33"/>
      <c r="X44" s="33"/>
      <c r="Y44" s="33"/>
      <c r="Z44" s="33"/>
      <c r="AA44" s="33"/>
      <c r="AB44" s="33"/>
      <c r="AC44" s="33"/>
      <c r="AD44" s="33"/>
      <c r="AE44" s="33"/>
      <c r="AF44" s="33"/>
      <c r="AG44" s="33"/>
      <c r="AH44" s="33"/>
      <c r="AI44" s="33"/>
      <c r="AJ44" s="33"/>
      <c r="AK44" s="33"/>
      <c r="AL44" s="33"/>
      <c r="AM44" s="33"/>
      <c r="AN44" s="33"/>
      <c r="AO44" s="33"/>
      <c r="AP44" s="33"/>
      <c r="AQ44" s="33"/>
      <c r="AR44" s="33"/>
      <c r="AS44" s="33"/>
      <c r="AT44" s="33"/>
      <c r="AU44" s="33"/>
      <c r="AV44" s="33"/>
      <c r="AW44" s="33"/>
      <c r="AX44" s="33"/>
      <c r="AY44" s="33"/>
      <c r="AZ44" s="33"/>
      <c r="BA44" s="70">
        <f t="shared" si="1"/>
        <v>0</v>
      </c>
      <c r="BB44" s="70">
        <f t="shared" si="2"/>
        <v>0</v>
      </c>
      <c r="BC44" s="28" t="str">
        <f t="shared" si="3"/>
        <v>INR Zero Only</v>
      </c>
      <c r="IE44" s="30">
        <v>3</v>
      </c>
      <c r="IF44" s="30" t="s">
        <v>43</v>
      </c>
      <c r="IG44" s="30" t="s">
        <v>44</v>
      </c>
      <c r="IH44" s="30">
        <v>10</v>
      </c>
      <c r="II44" s="30" t="s">
        <v>37</v>
      </c>
    </row>
    <row r="45" spans="1:243" s="29" customFormat="1" ht="120">
      <c r="A45" s="72">
        <v>10</v>
      </c>
      <c r="B45" s="83" t="s">
        <v>82</v>
      </c>
      <c r="C45" s="21" t="s">
        <v>149</v>
      </c>
      <c r="D45" s="22"/>
      <c r="E45" s="23"/>
      <c r="F45" s="22"/>
      <c r="G45" s="24"/>
      <c r="H45" s="24"/>
      <c r="I45" s="22"/>
      <c r="J45" s="25"/>
      <c r="K45" s="26"/>
      <c r="L45" s="26"/>
      <c r="M45" s="27"/>
      <c r="N45" s="31"/>
      <c r="O45" s="31"/>
      <c r="P45" s="66"/>
      <c r="Q45" s="31"/>
      <c r="R45" s="31"/>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67"/>
      <c r="BB45" s="68"/>
      <c r="BC45" s="28"/>
      <c r="IE45" s="30">
        <v>1.01</v>
      </c>
      <c r="IF45" s="30" t="s">
        <v>39</v>
      </c>
      <c r="IG45" s="30" t="s">
        <v>35</v>
      </c>
      <c r="IH45" s="30">
        <v>123.223</v>
      </c>
      <c r="II45" s="30" t="s">
        <v>37</v>
      </c>
    </row>
    <row r="46" spans="1:243" s="29" customFormat="1" ht="15">
      <c r="A46" s="72">
        <v>10.01</v>
      </c>
      <c r="B46" s="71" t="s">
        <v>67</v>
      </c>
      <c r="C46" s="21" t="s">
        <v>150</v>
      </c>
      <c r="D46" s="85">
        <v>6</v>
      </c>
      <c r="E46" s="86" t="s">
        <v>198</v>
      </c>
      <c r="F46" s="57">
        <v>10</v>
      </c>
      <c r="G46" s="31"/>
      <c r="H46" s="31"/>
      <c r="I46" s="22" t="s">
        <v>38</v>
      </c>
      <c r="J46" s="25">
        <f t="shared" si="0"/>
        <v>1</v>
      </c>
      <c r="K46" s="26" t="s">
        <v>48</v>
      </c>
      <c r="L46" s="26" t="s">
        <v>7</v>
      </c>
      <c r="M46" s="56"/>
      <c r="N46" s="32"/>
      <c r="O46" s="32"/>
      <c r="P46" s="69"/>
      <c r="Q46" s="32"/>
      <c r="R46" s="32"/>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4"/>
      <c r="AV46" s="33"/>
      <c r="AW46" s="33"/>
      <c r="AX46" s="33"/>
      <c r="AY46" s="33"/>
      <c r="AZ46" s="33"/>
      <c r="BA46" s="70">
        <f t="shared" si="1"/>
        <v>0</v>
      </c>
      <c r="BB46" s="70">
        <f t="shared" si="2"/>
        <v>0</v>
      </c>
      <c r="BC46" s="28" t="str">
        <f t="shared" si="3"/>
        <v>INR Zero Only</v>
      </c>
      <c r="IE46" s="30">
        <v>1.02</v>
      </c>
      <c r="IF46" s="30" t="s">
        <v>40</v>
      </c>
      <c r="IG46" s="30" t="s">
        <v>41</v>
      </c>
      <c r="IH46" s="30">
        <v>213</v>
      </c>
      <c r="II46" s="30" t="s">
        <v>37</v>
      </c>
    </row>
    <row r="47" spans="1:243" s="29" customFormat="1" ht="15">
      <c r="A47" s="72">
        <v>10.02</v>
      </c>
      <c r="B47" s="88" t="s">
        <v>68</v>
      </c>
      <c r="C47" s="21" t="s">
        <v>151</v>
      </c>
      <c r="D47" s="85">
        <v>3</v>
      </c>
      <c r="E47" s="86" t="s">
        <v>198</v>
      </c>
      <c r="F47" s="57">
        <v>10</v>
      </c>
      <c r="G47" s="31"/>
      <c r="H47" s="31"/>
      <c r="I47" s="22" t="s">
        <v>38</v>
      </c>
      <c r="J47" s="25">
        <f t="shared" si="0"/>
        <v>1</v>
      </c>
      <c r="K47" s="26" t="s">
        <v>48</v>
      </c>
      <c r="L47" s="26" t="s">
        <v>7</v>
      </c>
      <c r="M47" s="56"/>
      <c r="N47" s="32"/>
      <c r="O47" s="32"/>
      <c r="P47" s="69"/>
      <c r="Q47" s="32"/>
      <c r="R47" s="32"/>
      <c r="S47" s="33"/>
      <c r="T47" s="33"/>
      <c r="U47" s="33"/>
      <c r="V47" s="33"/>
      <c r="W47" s="33"/>
      <c r="X47" s="33"/>
      <c r="Y47" s="33"/>
      <c r="Z47" s="33"/>
      <c r="AA47" s="33"/>
      <c r="AB47" s="33"/>
      <c r="AC47" s="33"/>
      <c r="AD47" s="33"/>
      <c r="AE47" s="33"/>
      <c r="AF47" s="33"/>
      <c r="AG47" s="33"/>
      <c r="AH47" s="33"/>
      <c r="AI47" s="33"/>
      <c r="AJ47" s="33"/>
      <c r="AK47" s="33"/>
      <c r="AL47" s="33"/>
      <c r="AM47" s="33"/>
      <c r="AN47" s="33"/>
      <c r="AO47" s="33"/>
      <c r="AP47" s="33"/>
      <c r="AQ47" s="33"/>
      <c r="AR47" s="33"/>
      <c r="AS47" s="33"/>
      <c r="AT47" s="33"/>
      <c r="AU47" s="33"/>
      <c r="AV47" s="33"/>
      <c r="AW47" s="33"/>
      <c r="AX47" s="33"/>
      <c r="AY47" s="33"/>
      <c r="AZ47" s="33"/>
      <c r="BA47" s="70">
        <f t="shared" si="1"/>
        <v>0</v>
      </c>
      <c r="BB47" s="70">
        <f t="shared" si="2"/>
        <v>0</v>
      </c>
      <c r="BC47" s="28" t="str">
        <f t="shared" si="3"/>
        <v>INR Zero Only</v>
      </c>
      <c r="IE47" s="30">
        <v>2</v>
      </c>
      <c r="IF47" s="30" t="s">
        <v>34</v>
      </c>
      <c r="IG47" s="30" t="s">
        <v>42</v>
      </c>
      <c r="IH47" s="30">
        <v>10</v>
      </c>
      <c r="II47" s="30" t="s">
        <v>37</v>
      </c>
    </row>
    <row r="48" spans="1:243" s="29" customFormat="1" ht="105">
      <c r="A48" s="72">
        <v>11</v>
      </c>
      <c r="B48" s="71" t="s">
        <v>83</v>
      </c>
      <c r="C48" s="21" t="s">
        <v>152</v>
      </c>
      <c r="D48" s="22"/>
      <c r="E48" s="23"/>
      <c r="F48" s="22"/>
      <c r="G48" s="24"/>
      <c r="H48" s="24"/>
      <c r="I48" s="22"/>
      <c r="J48" s="25"/>
      <c r="K48" s="26"/>
      <c r="L48" s="26"/>
      <c r="M48" s="27"/>
      <c r="N48" s="31"/>
      <c r="O48" s="31"/>
      <c r="P48" s="66"/>
      <c r="Q48" s="31"/>
      <c r="R48" s="31"/>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67"/>
      <c r="BB48" s="68"/>
      <c r="BC48" s="28"/>
      <c r="IE48" s="30">
        <v>3</v>
      </c>
      <c r="IF48" s="30" t="s">
        <v>43</v>
      </c>
      <c r="IG48" s="30" t="s">
        <v>44</v>
      </c>
      <c r="IH48" s="30">
        <v>10</v>
      </c>
      <c r="II48" s="30" t="s">
        <v>37</v>
      </c>
    </row>
    <row r="49" spans="1:243" s="29" customFormat="1" ht="15">
      <c r="A49" s="72">
        <v>11.01</v>
      </c>
      <c r="B49" s="71" t="s">
        <v>84</v>
      </c>
      <c r="C49" s="21" t="s">
        <v>153</v>
      </c>
      <c r="D49" s="85">
        <v>115</v>
      </c>
      <c r="E49" s="86" t="s">
        <v>199</v>
      </c>
      <c r="F49" s="57">
        <v>10</v>
      </c>
      <c r="G49" s="31"/>
      <c r="H49" s="31"/>
      <c r="I49" s="22" t="s">
        <v>38</v>
      </c>
      <c r="J49" s="25">
        <f t="shared" si="0"/>
        <v>1</v>
      </c>
      <c r="K49" s="26" t="s">
        <v>48</v>
      </c>
      <c r="L49" s="26" t="s">
        <v>7</v>
      </c>
      <c r="M49" s="56"/>
      <c r="N49" s="32"/>
      <c r="O49" s="32"/>
      <c r="P49" s="69"/>
      <c r="Q49" s="32"/>
      <c r="R49" s="32"/>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70">
        <f t="shared" si="1"/>
        <v>0</v>
      </c>
      <c r="BB49" s="70">
        <f t="shared" si="2"/>
        <v>0</v>
      </c>
      <c r="BC49" s="28" t="str">
        <f t="shared" si="3"/>
        <v>INR Zero Only</v>
      </c>
      <c r="IE49" s="30">
        <v>1.01</v>
      </c>
      <c r="IF49" s="30" t="s">
        <v>39</v>
      </c>
      <c r="IG49" s="30" t="s">
        <v>35</v>
      </c>
      <c r="IH49" s="30">
        <v>123.223</v>
      </c>
      <c r="II49" s="30" t="s">
        <v>37</v>
      </c>
    </row>
    <row r="50" spans="1:243" s="29" customFormat="1" ht="15">
      <c r="A50" s="72">
        <v>11.02</v>
      </c>
      <c r="B50" s="71" t="s">
        <v>85</v>
      </c>
      <c r="C50" s="21" t="s">
        <v>154</v>
      </c>
      <c r="D50" s="85">
        <v>55</v>
      </c>
      <c r="E50" s="86" t="s">
        <v>199</v>
      </c>
      <c r="F50" s="57">
        <v>10</v>
      </c>
      <c r="G50" s="31"/>
      <c r="H50" s="31"/>
      <c r="I50" s="22" t="s">
        <v>38</v>
      </c>
      <c r="J50" s="25">
        <f t="shared" si="0"/>
        <v>1</v>
      </c>
      <c r="K50" s="26" t="s">
        <v>48</v>
      </c>
      <c r="L50" s="26" t="s">
        <v>7</v>
      </c>
      <c r="M50" s="56"/>
      <c r="N50" s="32"/>
      <c r="O50" s="32"/>
      <c r="P50" s="69"/>
      <c r="Q50" s="32"/>
      <c r="R50" s="32"/>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70">
        <f t="shared" si="1"/>
        <v>0</v>
      </c>
      <c r="BB50" s="70">
        <f t="shared" si="2"/>
        <v>0</v>
      </c>
      <c r="BC50" s="28" t="str">
        <f t="shared" si="3"/>
        <v>INR Zero Only</v>
      </c>
      <c r="IE50" s="30">
        <v>1.02</v>
      </c>
      <c r="IF50" s="30" t="s">
        <v>40</v>
      </c>
      <c r="IG50" s="30" t="s">
        <v>41</v>
      </c>
      <c r="IH50" s="30">
        <v>213</v>
      </c>
      <c r="II50" s="30" t="s">
        <v>37</v>
      </c>
    </row>
    <row r="51" spans="1:243" s="29" customFormat="1" ht="150">
      <c r="A51" s="72">
        <v>12</v>
      </c>
      <c r="B51" s="71" t="s">
        <v>86</v>
      </c>
      <c r="C51" s="21" t="s">
        <v>155</v>
      </c>
      <c r="D51" s="91">
        <v>30</v>
      </c>
      <c r="E51" s="92" t="s">
        <v>199</v>
      </c>
      <c r="F51" s="57">
        <v>100</v>
      </c>
      <c r="G51" s="31"/>
      <c r="H51" s="31"/>
      <c r="I51" s="22" t="s">
        <v>38</v>
      </c>
      <c r="J51" s="25">
        <f aca="true" t="shared" si="4" ref="J51:J86">IF(I51="Less(-)",-1,1)</f>
        <v>1</v>
      </c>
      <c r="K51" s="26" t="s">
        <v>48</v>
      </c>
      <c r="L51" s="26" t="s">
        <v>7</v>
      </c>
      <c r="M51" s="56"/>
      <c r="N51" s="32"/>
      <c r="O51" s="32"/>
      <c r="P51" s="69"/>
      <c r="Q51" s="32"/>
      <c r="R51" s="32"/>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70">
        <f t="shared" si="1"/>
        <v>0</v>
      </c>
      <c r="BB51" s="70">
        <f t="shared" si="2"/>
        <v>0</v>
      </c>
      <c r="BC51" s="28" t="str">
        <f t="shared" si="3"/>
        <v>INR Zero Only</v>
      </c>
      <c r="IE51" s="30">
        <v>1.02</v>
      </c>
      <c r="IF51" s="30" t="s">
        <v>40</v>
      </c>
      <c r="IG51" s="30" t="s">
        <v>41</v>
      </c>
      <c r="IH51" s="30">
        <v>213</v>
      </c>
      <c r="II51" s="30" t="s">
        <v>37</v>
      </c>
    </row>
    <row r="52" spans="1:243" s="29" customFormat="1" ht="120">
      <c r="A52" s="72">
        <v>13</v>
      </c>
      <c r="B52" s="93" t="s">
        <v>87</v>
      </c>
      <c r="C52" s="21" t="s">
        <v>156</v>
      </c>
      <c r="D52" s="22"/>
      <c r="E52" s="23"/>
      <c r="F52" s="22"/>
      <c r="G52" s="24"/>
      <c r="H52" s="24"/>
      <c r="I52" s="22"/>
      <c r="J52" s="25"/>
      <c r="K52" s="26"/>
      <c r="L52" s="26"/>
      <c r="M52" s="27"/>
      <c r="N52" s="31"/>
      <c r="O52" s="31"/>
      <c r="P52" s="66"/>
      <c r="Q52" s="31"/>
      <c r="R52" s="31"/>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67"/>
      <c r="BB52" s="68"/>
      <c r="BC52" s="28"/>
      <c r="IE52" s="30">
        <v>2</v>
      </c>
      <c r="IF52" s="30" t="s">
        <v>34</v>
      </c>
      <c r="IG52" s="30" t="s">
        <v>42</v>
      </c>
      <c r="IH52" s="30">
        <v>10</v>
      </c>
      <c r="II52" s="30" t="s">
        <v>37</v>
      </c>
    </row>
    <row r="53" spans="1:243" s="29" customFormat="1" ht="15">
      <c r="A53" s="72">
        <v>13.01</v>
      </c>
      <c r="B53" s="71" t="s">
        <v>88</v>
      </c>
      <c r="C53" s="21" t="s">
        <v>157</v>
      </c>
      <c r="D53" s="85">
        <v>145</v>
      </c>
      <c r="E53" s="86" t="s">
        <v>199</v>
      </c>
      <c r="F53" s="57">
        <v>10</v>
      </c>
      <c r="G53" s="31"/>
      <c r="H53" s="31"/>
      <c r="I53" s="22" t="s">
        <v>38</v>
      </c>
      <c r="J53" s="25">
        <f t="shared" si="4"/>
        <v>1</v>
      </c>
      <c r="K53" s="26" t="s">
        <v>48</v>
      </c>
      <c r="L53" s="26" t="s">
        <v>7</v>
      </c>
      <c r="M53" s="56"/>
      <c r="N53" s="32"/>
      <c r="O53" s="32"/>
      <c r="P53" s="69"/>
      <c r="Q53" s="32"/>
      <c r="R53" s="32"/>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33"/>
      <c r="BA53" s="70">
        <f t="shared" si="1"/>
        <v>0</v>
      </c>
      <c r="BB53" s="70">
        <f t="shared" si="2"/>
        <v>0</v>
      </c>
      <c r="BC53" s="28" t="str">
        <f t="shared" si="3"/>
        <v>INR Zero Only</v>
      </c>
      <c r="IE53" s="30">
        <v>3</v>
      </c>
      <c r="IF53" s="30" t="s">
        <v>43</v>
      </c>
      <c r="IG53" s="30" t="s">
        <v>44</v>
      </c>
      <c r="IH53" s="30">
        <v>10</v>
      </c>
      <c r="II53" s="30" t="s">
        <v>37</v>
      </c>
    </row>
    <row r="54" spans="1:243" s="29" customFormat="1" ht="60">
      <c r="A54" s="72">
        <v>14</v>
      </c>
      <c r="B54" s="71" t="s">
        <v>89</v>
      </c>
      <c r="C54" s="21" t="s">
        <v>158</v>
      </c>
      <c r="D54" s="22"/>
      <c r="E54" s="23"/>
      <c r="F54" s="22"/>
      <c r="G54" s="24"/>
      <c r="H54" s="24"/>
      <c r="I54" s="22"/>
      <c r="J54" s="25"/>
      <c r="K54" s="26"/>
      <c r="L54" s="26"/>
      <c r="M54" s="27"/>
      <c r="N54" s="31"/>
      <c r="O54" s="31"/>
      <c r="P54" s="66"/>
      <c r="Q54" s="31"/>
      <c r="R54" s="31"/>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67"/>
      <c r="BB54" s="68"/>
      <c r="BC54" s="28"/>
      <c r="IE54" s="30">
        <v>1.01</v>
      </c>
      <c r="IF54" s="30" t="s">
        <v>39</v>
      </c>
      <c r="IG54" s="30" t="s">
        <v>35</v>
      </c>
      <c r="IH54" s="30">
        <v>123.223</v>
      </c>
      <c r="II54" s="30" t="s">
        <v>37</v>
      </c>
    </row>
    <row r="55" spans="1:243" s="29" customFormat="1" ht="15">
      <c r="A55" s="72">
        <v>14.01</v>
      </c>
      <c r="B55" s="88" t="s">
        <v>67</v>
      </c>
      <c r="C55" s="21" t="s">
        <v>159</v>
      </c>
      <c r="D55" s="85">
        <v>2</v>
      </c>
      <c r="E55" s="86" t="s">
        <v>37</v>
      </c>
      <c r="F55" s="57">
        <v>10</v>
      </c>
      <c r="G55" s="31"/>
      <c r="H55" s="31"/>
      <c r="I55" s="22" t="s">
        <v>38</v>
      </c>
      <c r="J55" s="25">
        <f t="shared" si="4"/>
        <v>1</v>
      </c>
      <c r="K55" s="26" t="s">
        <v>48</v>
      </c>
      <c r="L55" s="26" t="s">
        <v>7</v>
      </c>
      <c r="M55" s="56"/>
      <c r="N55" s="32"/>
      <c r="O55" s="32"/>
      <c r="P55" s="69"/>
      <c r="Q55" s="32"/>
      <c r="R55" s="32"/>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4"/>
      <c r="AV55" s="33"/>
      <c r="AW55" s="33"/>
      <c r="AX55" s="33"/>
      <c r="AY55" s="33"/>
      <c r="AZ55" s="33"/>
      <c r="BA55" s="70">
        <f t="shared" si="1"/>
        <v>0</v>
      </c>
      <c r="BB55" s="70">
        <f t="shared" si="2"/>
        <v>0</v>
      </c>
      <c r="BC55" s="28" t="str">
        <f t="shared" si="3"/>
        <v>INR Zero Only</v>
      </c>
      <c r="IE55" s="30">
        <v>1.02</v>
      </c>
      <c r="IF55" s="30" t="s">
        <v>40</v>
      </c>
      <c r="IG55" s="30" t="s">
        <v>41</v>
      </c>
      <c r="IH55" s="30">
        <v>213</v>
      </c>
      <c r="II55" s="30" t="s">
        <v>37</v>
      </c>
    </row>
    <row r="56" spans="1:243" s="29" customFormat="1" ht="15">
      <c r="A56" s="72">
        <v>14.02</v>
      </c>
      <c r="B56" s="88" t="s">
        <v>68</v>
      </c>
      <c r="C56" s="21" t="s">
        <v>160</v>
      </c>
      <c r="D56" s="85">
        <v>2</v>
      </c>
      <c r="E56" s="86" t="s">
        <v>37</v>
      </c>
      <c r="F56" s="57">
        <v>10</v>
      </c>
      <c r="G56" s="31"/>
      <c r="H56" s="31"/>
      <c r="I56" s="22" t="s">
        <v>38</v>
      </c>
      <c r="J56" s="25">
        <f t="shared" si="4"/>
        <v>1</v>
      </c>
      <c r="K56" s="26" t="s">
        <v>48</v>
      </c>
      <c r="L56" s="26" t="s">
        <v>7</v>
      </c>
      <c r="M56" s="56"/>
      <c r="N56" s="32"/>
      <c r="O56" s="32"/>
      <c r="P56" s="69"/>
      <c r="Q56" s="32"/>
      <c r="R56" s="32"/>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70">
        <f t="shared" si="1"/>
        <v>0</v>
      </c>
      <c r="BB56" s="70">
        <f t="shared" si="2"/>
        <v>0</v>
      </c>
      <c r="BC56" s="28" t="str">
        <f t="shared" si="3"/>
        <v>INR Zero Only</v>
      </c>
      <c r="IE56" s="30">
        <v>2</v>
      </c>
      <c r="IF56" s="30" t="s">
        <v>34</v>
      </c>
      <c r="IG56" s="30" t="s">
        <v>42</v>
      </c>
      <c r="IH56" s="30">
        <v>10</v>
      </c>
      <c r="II56" s="30" t="s">
        <v>37</v>
      </c>
    </row>
    <row r="57" spans="1:243" s="29" customFormat="1" ht="75">
      <c r="A57" s="72">
        <v>15</v>
      </c>
      <c r="B57" s="71" t="s">
        <v>90</v>
      </c>
      <c r="C57" s="21" t="s">
        <v>161</v>
      </c>
      <c r="D57" s="22"/>
      <c r="E57" s="23"/>
      <c r="F57" s="22"/>
      <c r="G57" s="24"/>
      <c r="H57" s="24"/>
      <c r="I57" s="22"/>
      <c r="J57" s="25"/>
      <c r="K57" s="26"/>
      <c r="L57" s="26"/>
      <c r="M57" s="27"/>
      <c r="N57" s="31"/>
      <c r="O57" s="31"/>
      <c r="P57" s="66"/>
      <c r="Q57" s="31"/>
      <c r="R57" s="31"/>
      <c r="S57" s="18"/>
      <c r="T57" s="18"/>
      <c r="U57" s="18"/>
      <c r="V57" s="18"/>
      <c r="W57" s="18"/>
      <c r="X57" s="18"/>
      <c r="Y57" s="18"/>
      <c r="Z57" s="18"/>
      <c r="AA57" s="18"/>
      <c r="AB57" s="18"/>
      <c r="AC57" s="18"/>
      <c r="AD57" s="18"/>
      <c r="AE57" s="18"/>
      <c r="AF57" s="18"/>
      <c r="AG57" s="18"/>
      <c r="AH57" s="18"/>
      <c r="AI57" s="18"/>
      <c r="AJ57" s="18"/>
      <c r="AK57" s="18"/>
      <c r="AL57" s="18"/>
      <c r="AM57" s="18"/>
      <c r="AN57" s="18"/>
      <c r="AO57" s="18"/>
      <c r="AP57" s="18"/>
      <c r="AQ57" s="18"/>
      <c r="AR57" s="18"/>
      <c r="AS57" s="18"/>
      <c r="AT57" s="18"/>
      <c r="AU57" s="18"/>
      <c r="AV57" s="18"/>
      <c r="AW57" s="18"/>
      <c r="AX57" s="18"/>
      <c r="AY57" s="18"/>
      <c r="AZ57" s="18"/>
      <c r="BA57" s="67"/>
      <c r="BB57" s="68"/>
      <c r="BC57" s="28"/>
      <c r="IE57" s="30">
        <v>3</v>
      </c>
      <c r="IF57" s="30" t="s">
        <v>43</v>
      </c>
      <c r="IG57" s="30" t="s">
        <v>44</v>
      </c>
      <c r="IH57" s="30">
        <v>10</v>
      </c>
      <c r="II57" s="30" t="s">
        <v>37</v>
      </c>
    </row>
    <row r="58" spans="1:243" s="29" customFormat="1" ht="15">
      <c r="A58" s="72">
        <v>15.01</v>
      </c>
      <c r="B58" s="88" t="s">
        <v>91</v>
      </c>
      <c r="C58" s="21" t="s">
        <v>162</v>
      </c>
      <c r="D58" s="85">
        <v>1</v>
      </c>
      <c r="E58" s="86" t="s">
        <v>37</v>
      </c>
      <c r="F58" s="57">
        <v>10</v>
      </c>
      <c r="G58" s="31"/>
      <c r="H58" s="31"/>
      <c r="I58" s="22" t="s">
        <v>38</v>
      </c>
      <c r="J58" s="25">
        <f t="shared" si="4"/>
        <v>1</v>
      </c>
      <c r="K58" s="26" t="s">
        <v>48</v>
      </c>
      <c r="L58" s="26" t="s">
        <v>7</v>
      </c>
      <c r="M58" s="56"/>
      <c r="N58" s="32"/>
      <c r="O58" s="32"/>
      <c r="P58" s="69"/>
      <c r="Q58" s="32"/>
      <c r="R58" s="32"/>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70">
        <f t="shared" si="1"/>
        <v>0</v>
      </c>
      <c r="BB58" s="70">
        <f t="shared" si="2"/>
        <v>0</v>
      </c>
      <c r="BC58" s="28" t="str">
        <f t="shared" si="3"/>
        <v>INR Zero Only</v>
      </c>
      <c r="IE58" s="30">
        <v>1.01</v>
      </c>
      <c r="IF58" s="30" t="s">
        <v>39</v>
      </c>
      <c r="IG58" s="30" t="s">
        <v>35</v>
      </c>
      <c r="IH58" s="30">
        <v>123.223</v>
      </c>
      <c r="II58" s="30" t="s">
        <v>37</v>
      </c>
    </row>
    <row r="59" spans="1:243" s="29" customFormat="1" ht="15">
      <c r="A59" s="72">
        <v>15.02</v>
      </c>
      <c r="B59" s="88" t="s">
        <v>67</v>
      </c>
      <c r="C59" s="21" t="s">
        <v>163</v>
      </c>
      <c r="D59" s="85">
        <v>1</v>
      </c>
      <c r="E59" s="86" t="s">
        <v>37</v>
      </c>
      <c r="F59" s="57">
        <v>10</v>
      </c>
      <c r="G59" s="31"/>
      <c r="H59" s="31"/>
      <c r="I59" s="22" t="s">
        <v>38</v>
      </c>
      <c r="J59" s="25">
        <f t="shared" si="4"/>
        <v>1</v>
      </c>
      <c r="K59" s="26" t="s">
        <v>48</v>
      </c>
      <c r="L59" s="26" t="s">
        <v>7</v>
      </c>
      <c r="M59" s="56"/>
      <c r="N59" s="32"/>
      <c r="O59" s="32"/>
      <c r="P59" s="69"/>
      <c r="Q59" s="32"/>
      <c r="R59" s="32"/>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70">
        <f t="shared" si="1"/>
        <v>0</v>
      </c>
      <c r="BB59" s="70">
        <f t="shared" si="2"/>
        <v>0</v>
      </c>
      <c r="BC59" s="28" t="str">
        <f t="shared" si="3"/>
        <v>INR Zero Only</v>
      </c>
      <c r="IE59" s="30">
        <v>1.02</v>
      </c>
      <c r="IF59" s="30" t="s">
        <v>40</v>
      </c>
      <c r="IG59" s="30" t="s">
        <v>41</v>
      </c>
      <c r="IH59" s="30">
        <v>213</v>
      </c>
      <c r="II59" s="30" t="s">
        <v>37</v>
      </c>
    </row>
    <row r="60" spans="1:243" s="29" customFormat="1" ht="75">
      <c r="A60" s="72">
        <v>16</v>
      </c>
      <c r="B60" s="84" t="s">
        <v>92</v>
      </c>
      <c r="C60" s="21" t="s">
        <v>164</v>
      </c>
      <c r="D60" s="22"/>
      <c r="E60" s="23"/>
      <c r="F60" s="22"/>
      <c r="G60" s="24"/>
      <c r="H60" s="24"/>
      <c r="I60" s="22"/>
      <c r="J60" s="25"/>
      <c r="K60" s="26"/>
      <c r="L60" s="26"/>
      <c r="M60" s="27"/>
      <c r="N60" s="31"/>
      <c r="O60" s="31"/>
      <c r="P60" s="66"/>
      <c r="Q60" s="31"/>
      <c r="R60" s="31"/>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67"/>
      <c r="BB60" s="68"/>
      <c r="BC60" s="28"/>
      <c r="IE60" s="30">
        <v>1.02</v>
      </c>
      <c r="IF60" s="30" t="s">
        <v>40</v>
      </c>
      <c r="IG60" s="30" t="s">
        <v>41</v>
      </c>
      <c r="IH60" s="30">
        <v>213</v>
      </c>
      <c r="II60" s="30" t="s">
        <v>37</v>
      </c>
    </row>
    <row r="61" spans="1:243" s="29" customFormat="1" ht="15">
      <c r="A61" s="72">
        <v>16.01</v>
      </c>
      <c r="B61" s="88" t="s">
        <v>91</v>
      </c>
      <c r="C61" s="21" t="s">
        <v>165</v>
      </c>
      <c r="D61" s="85">
        <v>1</v>
      </c>
      <c r="E61" s="86" t="s">
        <v>37</v>
      </c>
      <c r="F61" s="57">
        <v>10</v>
      </c>
      <c r="G61" s="31"/>
      <c r="H61" s="31"/>
      <c r="I61" s="22" t="s">
        <v>38</v>
      </c>
      <c r="J61" s="25">
        <f t="shared" si="4"/>
        <v>1</v>
      </c>
      <c r="K61" s="26" t="s">
        <v>48</v>
      </c>
      <c r="L61" s="26" t="s">
        <v>7</v>
      </c>
      <c r="M61" s="56"/>
      <c r="N61" s="32"/>
      <c r="O61" s="32"/>
      <c r="P61" s="69"/>
      <c r="Q61" s="32"/>
      <c r="R61" s="32"/>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70">
        <f t="shared" si="1"/>
        <v>0</v>
      </c>
      <c r="BB61" s="70">
        <f t="shared" si="2"/>
        <v>0</v>
      </c>
      <c r="BC61" s="28" t="str">
        <f t="shared" si="3"/>
        <v>INR Zero Only</v>
      </c>
      <c r="IE61" s="30">
        <v>2</v>
      </c>
      <c r="IF61" s="30" t="s">
        <v>34</v>
      </c>
      <c r="IG61" s="30" t="s">
        <v>42</v>
      </c>
      <c r="IH61" s="30">
        <v>10</v>
      </c>
      <c r="II61" s="30" t="s">
        <v>37</v>
      </c>
    </row>
    <row r="62" spans="1:243" s="29" customFormat="1" ht="15">
      <c r="A62" s="72">
        <v>16.02</v>
      </c>
      <c r="B62" s="88" t="s">
        <v>67</v>
      </c>
      <c r="C62" s="21" t="s">
        <v>166</v>
      </c>
      <c r="D62" s="85">
        <v>1</v>
      </c>
      <c r="E62" s="86" t="s">
        <v>37</v>
      </c>
      <c r="F62" s="57">
        <v>10</v>
      </c>
      <c r="G62" s="31"/>
      <c r="H62" s="31"/>
      <c r="I62" s="22" t="s">
        <v>38</v>
      </c>
      <c r="J62" s="25">
        <f t="shared" si="4"/>
        <v>1</v>
      </c>
      <c r="K62" s="26" t="s">
        <v>48</v>
      </c>
      <c r="L62" s="26" t="s">
        <v>7</v>
      </c>
      <c r="M62" s="56"/>
      <c r="N62" s="32"/>
      <c r="O62" s="32"/>
      <c r="P62" s="69"/>
      <c r="Q62" s="32"/>
      <c r="R62" s="32"/>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70">
        <f t="shared" si="1"/>
        <v>0</v>
      </c>
      <c r="BB62" s="70">
        <f t="shared" si="2"/>
        <v>0</v>
      </c>
      <c r="BC62" s="28" t="str">
        <f t="shared" si="3"/>
        <v>INR Zero Only</v>
      </c>
      <c r="IE62" s="30">
        <v>3</v>
      </c>
      <c r="IF62" s="30" t="s">
        <v>43</v>
      </c>
      <c r="IG62" s="30" t="s">
        <v>44</v>
      </c>
      <c r="IH62" s="30">
        <v>10</v>
      </c>
      <c r="II62" s="30" t="s">
        <v>37</v>
      </c>
    </row>
    <row r="63" spans="1:243" s="29" customFormat="1" ht="90">
      <c r="A63" s="72">
        <v>17</v>
      </c>
      <c r="B63" s="71" t="s">
        <v>93</v>
      </c>
      <c r="C63" s="21" t="s">
        <v>167</v>
      </c>
      <c r="D63" s="22"/>
      <c r="E63" s="23"/>
      <c r="F63" s="22"/>
      <c r="G63" s="24"/>
      <c r="H63" s="24"/>
      <c r="I63" s="22"/>
      <c r="J63" s="25"/>
      <c r="K63" s="26"/>
      <c r="L63" s="26"/>
      <c r="M63" s="27"/>
      <c r="N63" s="31"/>
      <c r="O63" s="31"/>
      <c r="P63" s="66"/>
      <c r="Q63" s="31"/>
      <c r="R63" s="31"/>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67"/>
      <c r="BB63" s="68"/>
      <c r="BC63" s="28"/>
      <c r="IE63" s="30">
        <v>1.01</v>
      </c>
      <c r="IF63" s="30" t="s">
        <v>39</v>
      </c>
      <c r="IG63" s="30" t="s">
        <v>35</v>
      </c>
      <c r="IH63" s="30">
        <v>123.223</v>
      </c>
      <c r="II63" s="30" t="s">
        <v>37</v>
      </c>
    </row>
    <row r="64" spans="1:243" s="29" customFormat="1" ht="15">
      <c r="A64" s="72">
        <v>17.01</v>
      </c>
      <c r="B64" s="88" t="s">
        <v>69</v>
      </c>
      <c r="C64" s="21" t="s">
        <v>168</v>
      </c>
      <c r="D64" s="85">
        <v>4</v>
      </c>
      <c r="E64" s="86" t="s">
        <v>37</v>
      </c>
      <c r="F64" s="57">
        <v>10</v>
      </c>
      <c r="G64" s="31"/>
      <c r="H64" s="31"/>
      <c r="I64" s="22" t="s">
        <v>38</v>
      </c>
      <c r="J64" s="25">
        <f t="shared" si="4"/>
        <v>1</v>
      </c>
      <c r="K64" s="26" t="s">
        <v>48</v>
      </c>
      <c r="L64" s="26" t="s">
        <v>7</v>
      </c>
      <c r="M64" s="56"/>
      <c r="N64" s="32"/>
      <c r="O64" s="32"/>
      <c r="P64" s="69"/>
      <c r="Q64" s="32"/>
      <c r="R64" s="32"/>
      <c r="S64" s="33"/>
      <c r="T64" s="33"/>
      <c r="U64" s="33"/>
      <c r="V64" s="33"/>
      <c r="W64" s="33"/>
      <c r="X64" s="33"/>
      <c r="Y64" s="33"/>
      <c r="Z64" s="33"/>
      <c r="AA64" s="33"/>
      <c r="AB64" s="33"/>
      <c r="AC64" s="33"/>
      <c r="AD64" s="33"/>
      <c r="AE64" s="33"/>
      <c r="AF64" s="33"/>
      <c r="AG64" s="33"/>
      <c r="AH64" s="33"/>
      <c r="AI64" s="33"/>
      <c r="AJ64" s="33"/>
      <c r="AK64" s="33"/>
      <c r="AL64" s="33"/>
      <c r="AM64" s="33"/>
      <c r="AN64" s="33"/>
      <c r="AO64" s="33"/>
      <c r="AP64" s="33"/>
      <c r="AQ64" s="33"/>
      <c r="AR64" s="33"/>
      <c r="AS64" s="33"/>
      <c r="AT64" s="33"/>
      <c r="AU64" s="34"/>
      <c r="AV64" s="33"/>
      <c r="AW64" s="33"/>
      <c r="AX64" s="33"/>
      <c r="AY64" s="33"/>
      <c r="AZ64" s="33"/>
      <c r="BA64" s="70">
        <f t="shared" si="1"/>
        <v>0</v>
      </c>
      <c r="BB64" s="70">
        <f t="shared" si="2"/>
        <v>0</v>
      </c>
      <c r="BC64" s="28" t="str">
        <f t="shared" si="3"/>
        <v>INR Zero Only</v>
      </c>
      <c r="IE64" s="30">
        <v>1.02</v>
      </c>
      <c r="IF64" s="30" t="s">
        <v>40</v>
      </c>
      <c r="IG64" s="30" t="s">
        <v>41</v>
      </c>
      <c r="IH64" s="30">
        <v>213</v>
      </c>
      <c r="II64" s="30" t="s">
        <v>37</v>
      </c>
    </row>
    <row r="65" spans="1:243" s="29" customFormat="1" ht="60">
      <c r="A65" s="72">
        <v>18</v>
      </c>
      <c r="B65" s="71" t="s">
        <v>94</v>
      </c>
      <c r="C65" s="21" t="s">
        <v>169</v>
      </c>
      <c r="D65" s="91">
        <v>8</v>
      </c>
      <c r="E65" s="92" t="s">
        <v>199</v>
      </c>
      <c r="F65" s="57">
        <v>10</v>
      </c>
      <c r="G65" s="31"/>
      <c r="H65" s="31"/>
      <c r="I65" s="22" t="s">
        <v>38</v>
      </c>
      <c r="J65" s="25">
        <f t="shared" si="4"/>
        <v>1</v>
      </c>
      <c r="K65" s="26" t="s">
        <v>48</v>
      </c>
      <c r="L65" s="26" t="s">
        <v>7</v>
      </c>
      <c r="M65" s="56"/>
      <c r="N65" s="32"/>
      <c r="O65" s="32"/>
      <c r="P65" s="69"/>
      <c r="Q65" s="32"/>
      <c r="R65" s="32"/>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33"/>
      <c r="AS65" s="33"/>
      <c r="AT65" s="33"/>
      <c r="AU65" s="33"/>
      <c r="AV65" s="33"/>
      <c r="AW65" s="33"/>
      <c r="AX65" s="33"/>
      <c r="AY65" s="33"/>
      <c r="AZ65" s="33"/>
      <c r="BA65" s="70">
        <f t="shared" si="1"/>
        <v>0</v>
      </c>
      <c r="BB65" s="70">
        <f t="shared" si="2"/>
        <v>0</v>
      </c>
      <c r="BC65" s="28" t="str">
        <f t="shared" si="3"/>
        <v>INR Zero Only</v>
      </c>
      <c r="IE65" s="30">
        <v>2</v>
      </c>
      <c r="IF65" s="30" t="s">
        <v>34</v>
      </c>
      <c r="IG65" s="30" t="s">
        <v>42</v>
      </c>
      <c r="IH65" s="30">
        <v>10</v>
      </c>
      <c r="II65" s="30" t="s">
        <v>37</v>
      </c>
    </row>
    <row r="66" spans="1:243" s="29" customFormat="1" ht="60">
      <c r="A66" s="72">
        <v>19</v>
      </c>
      <c r="B66" s="71" t="s">
        <v>95</v>
      </c>
      <c r="C66" s="21" t="s">
        <v>170</v>
      </c>
      <c r="D66" s="91">
        <v>8</v>
      </c>
      <c r="E66" s="92" t="s">
        <v>199</v>
      </c>
      <c r="F66" s="57">
        <v>10</v>
      </c>
      <c r="G66" s="31"/>
      <c r="H66" s="31"/>
      <c r="I66" s="22" t="s">
        <v>38</v>
      </c>
      <c r="J66" s="25">
        <f t="shared" si="4"/>
        <v>1</v>
      </c>
      <c r="K66" s="26" t="s">
        <v>48</v>
      </c>
      <c r="L66" s="26" t="s">
        <v>7</v>
      </c>
      <c r="M66" s="56"/>
      <c r="N66" s="32"/>
      <c r="O66" s="32"/>
      <c r="P66" s="69"/>
      <c r="Q66" s="32"/>
      <c r="R66" s="32"/>
      <c r="S66" s="33"/>
      <c r="T66" s="33"/>
      <c r="U66" s="33"/>
      <c r="V66" s="33"/>
      <c r="W66" s="33"/>
      <c r="X66" s="33"/>
      <c r="Y66" s="33"/>
      <c r="Z66" s="33"/>
      <c r="AA66" s="33"/>
      <c r="AB66" s="33"/>
      <c r="AC66" s="33"/>
      <c r="AD66" s="33"/>
      <c r="AE66" s="33"/>
      <c r="AF66" s="33"/>
      <c r="AG66" s="33"/>
      <c r="AH66" s="33"/>
      <c r="AI66" s="33"/>
      <c r="AJ66" s="33"/>
      <c r="AK66" s="33"/>
      <c r="AL66" s="33"/>
      <c r="AM66" s="33"/>
      <c r="AN66" s="33"/>
      <c r="AO66" s="33"/>
      <c r="AP66" s="33"/>
      <c r="AQ66" s="33"/>
      <c r="AR66" s="33"/>
      <c r="AS66" s="33"/>
      <c r="AT66" s="33"/>
      <c r="AU66" s="33"/>
      <c r="AV66" s="33"/>
      <c r="AW66" s="33"/>
      <c r="AX66" s="33"/>
      <c r="AY66" s="33"/>
      <c r="AZ66" s="33"/>
      <c r="BA66" s="70">
        <f t="shared" si="1"/>
        <v>0</v>
      </c>
      <c r="BB66" s="70">
        <f t="shared" si="2"/>
        <v>0</v>
      </c>
      <c r="BC66" s="28" t="str">
        <f t="shared" si="3"/>
        <v>INR Zero Only</v>
      </c>
      <c r="IE66" s="30">
        <v>3</v>
      </c>
      <c r="IF66" s="30" t="s">
        <v>43</v>
      </c>
      <c r="IG66" s="30" t="s">
        <v>44</v>
      </c>
      <c r="IH66" s="30">
        <v>10</v>
      </c>
      <c r="II66" s="30" t="s">
        <v>37</v>
      </c>
    </row>
    <row r="67" spans="1:243" s="29" customFormat="1" ht="60">
      <c r="A67" s="72">
        <v>20</v>
      </c>
      <c r="B67" s="71" t="s">
        <v>96</v>
      </c>
      <c r="C67" s="21" t="s">
        <v>171</v>
      </c>
      <c r="D67" s="91">
        <v>2</v>
      </c>
      <c r="E67" s="92" t="s">
        <v>199</v>
      </c>
      <c r="F67" s="57">
        <v>10</v>
      </c>
      <c r="G67" s="31"/>
      <c r="H67" s="31"/>
      <c r="I67" s="22" t="s">
        <v>38</v>
      </c>
      <c r="J67" s="25">
        <f t="shared" si="4"/>
        <v>1</v>
      </c>
      <c r="K67" s="26" t="s">
        <v>48</v>
      </c>
      <c r="L67" s="26" t="s">
        <v>7</v>
      </c>
      <c r="M67" s="56"/>
      <c r="N67" s="32"/>
      <c r="O67" s="32"/>
      <c r="P67" s="69"/>
      <c r="Q67" s="32"/>
      <c r="R67" s="32"/>
      <c r="S67" s="33"/>
      <c r="T67" s="33"/>
      <c r="U67" s="33"/>
      <c r="V67" s="33"/>
      <c r="W67" s="33"/>
      <c r="X67" s="33"/>
      <c r="Y67" s="33"/>
      <c r="Z67" s="33"/>
      <c r="AA67" s="33"/>
      <c r="AB67" s="33"/>
      <c r="AC67" s="33"/>
      <c r="AD67" s="33"/>
      <c r="AE67" s="33"/>
      <c r="AF67" s="33"/>
      <c r="AG67" s="33"/>
      <c r="AH67" s="33"/>
      <c r="AI67" s="33"/>
      <c r="AJ67" s="33"/>
      <c r="AK67" s="33"/>
      <c r="AL67" s="33"/>
      <c r="AM67" s="33"/>
      <c r="AN67" s="33"/>
      <c r="AO67" s="33"/>
      <c r="AP67" s="33"/>
      <c r="AQ67" s="33"/>
      <c r="AR67" s="33"/>
      <c r="AS67" s="33"/>
      <c r="AT67" s="33"/>
      <c r="AU67" s="33"/>
      <c r="AV67" s="33"/>
      <c r="AW67" s="33"/>
      <c r="AX67" s="33"/>
      <c r="AY67" s="33"/>
      <c r="AZ67" s="33"/>
      <c r="BA67" s="70">
        <f t="shared" si="1"/>
        <v>0</v>
      </c>
      <c r="BB67" s="70">
        <f t="shared" si="2"/>
        <v>0</v>
      </c>
      <c r="BC67" s="28" t="str">
        <f t="shared" si="3"/>
        <v>INR Zero Only</v>
      </c>
      <c r="IE67" s="30">
        <v>1.01</v>
      </c>
      <c r="IF67" s="30" t="s">
        <v>39</v>
      </c>
      <c r="IG67" s="30" t="s">
        <v>35</v>
      </c>
      <c r="IH67" s="30">
        <v>123.223</v>
      </c>
      <c r="II67" s="30" t="s">
        <v>37</v>
      </c>
    </row>
    <row r="68" spans="1:243" s="29" customFormat="1" ht="75">
      <c r="A68" s="72">
        <v>21</v>
      </c>
      <c r="B68" s="71" t="s">
        <v>97</v>
      </c>
      <c r="C68" s="21" t="s">
        <v>172</v>
      </c>
      <c r="D68" s="73">
        <v>3</v>
      </c>
      <c r="E68" s="74" t="s">
        <v>197</v>
      </c>
      <c r="F68" s="57">
        <v>10</v>
      </c>
      <c r="G68" s="31"/>
      <c r="H68" s="31"/>
      <c r="I68" s="22" t="s">
        <v>38</v>
      </c>
      <c r="J68" s="25">
        <f t="shared" si="4"/>
        <v>1</v>
      </c>
      <c r="K68" s="26" t="s">
        <v>48</v>
      </c>
      <c r="L68" s="26" t="s">
        <v>7</v>
      </c>
      <c r="M68" s="56"/>
      <c r="N68" s="32"/>
      <c r="O68" s="32"/>
      <c r="P68" s="69"/>
      <c r="Q68" s="32"/>
      <c r="R68" s="32"/>
      <c r="S68" s="33"/>
      <c r="T68" s="33"/>
      <c r="U68" s="33"/>
      <c r="V68" s="33"/>
      <c r="W68" s="33"/>
      <c r="X68" s="33"/>
      <c r="Y68" s="33"/>
      <c r="Z68" s="33"/>
      <c r="AA68" s="33"/>
      <c r="AB68" s="33"/>
      <c r="AC68" s="33"/>
      <c r="AD68" s="33"/>
      <c r="AE68" s="33"/>
      <c r="AF68" s="33"/>
      <c r="AG68" s="33"/>
      <c r="AH68" s="33"/>
      <c r="AI68" s="33"/>
      <c r="AJ68" s="33"/>
      <c r="AK68" s="33"/>
      <c r="AL68" s="33"/>
      <c r="AM68" s="33"/>
      <c r="AN68" s="33"/>
      <c r="AO68" s="33"/>
      <c r="AP68" s="33"/>
      <c r="AQ68" s="33"/>
      <c r="AR68" s="33"/>
      <c r="AS68" s="33"/>
      <c r="AT68" s="33"/>
      <c r="AU68" s="33"/>
      <c r="AV68" s="33"/>
      <c r="AW68" s="33"/>
      <c r="AX68" s="33"/>
      <c r="AY68" s="33"/>
      <c r="AZ68" s="33"/>
      <c r="BA68" s="70">
        <f t="shared" si="1"/>
        <v>0</v>
      </c>
      <c r="BB68" s="70">
        <f t="shared" si="2"/>
        <v>0</v>
      </c>
      <c r="BC68" s="28" t="str">
        <f t="shared" si="3"/>
        <v>INR Zero Only</v>
      </c>
      <c r="IE68" s="30">
        <v>1.02</v>
      </c>
      <c r="IF68" s="30" t="s">
        <v>40</v>
      </c>
      <c r="IG68" s="30" t="s">
        <v>41</v>
      </c>
      <c r="IH68" s="30">
        <v>213</v>
      </c>
      <c r="II68" s="30" t="s">
        <v>37</v>
      </c>
    </row>
    <row r="69" spans="1:243" s="29" customFormat="1" ht="120">
      <c r="A69" s="72">
        <v>22</v>
      </c>
      <c r="B69" s="82" t="s">
        <v>98</v>
      </c>
      <c r="C69" s="21" t="s">
        <v>173</v>
      </c>
      <c r="D69" s="22"/>
      <c r="E69" s="23"/>
      <c r="F69" s="22"/>
      <c r="G69" s="24"/>
      <c r="H69" s="24"/>
      <c r="I69" s="22"/>
      <c r="J69" s="25"/>
      <c r="K69" s="26"/>
      <c r="L69" s="26"/>
      <c r="M69" s="27"/>
      <c r="N69" s="31"/>
      <c r="O69" s="31"/>
      <c r="P69" s="66"/>
      <c r="Q69" s="31"/>
      <c r="R69" s="31"/>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67"/>
      <c r="BB69" s="68"/>
      <c r="BC69" s="28"/>
      <c r="IE69" s="30">
        <v>1.02</v>
      </c>
      <c r="IF69" s="30" t="s">
        <v>40</v>
      </c>
      <c r="IG69" s="30" t="s">
        <v>41</v>
      </c>
      <c r="IH69" s="30">
        <v>213</v>
      </c>
      <c r="II69" s="30" t="s">
        <v>37</v>
      </c>
    </row>
    <row r="70" spans="1:243" s="29" customFormat="1" ht="15">
      <c r="A70" s="72">
        <v>22.01</v>
      </c>
      <c r="B70" s="82" t="s">
        <v>99</v>
      </c>
      <c r="C70" s="21" t="s">
        <v>174</v>
      </c>
      <c r="D70" s="85">
        <v>20</v>
      </c>
      <c r="E70" s="86" t="s">
        <v>198</v>
      </c>
      <c r="F70" s="57">
        <v>10</v>
      </c>
      <c r="G70" s="31"/>
      <c r="H70" s="31"/>
      <c r="I70" s="22" t="s">
        <v>38</v>
      </c>
      <c r="J70" s="25">
        <f t="shared" si="4"/>
        <v>1</v>
      </c>
      <c r="K70" s="26" t="s">
        <v>48</v>
      </c>
      <c r="L70" s="26" t="s">
        <v>7</v>
      </c>
      <c r="M70" s="56"/>
      <c r="N70" s="32"/>
      <c r="O70" s="32"/>
      <c r="P70" s="69"/>
      <c r="Q70" s="32"/>
      <c r="R70" s="32"/>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3"/>
      <c r="AX70" s="33"/>
      <c r="AY70" s="33"/>
      <c r="AZ70" s="33"/>
      <c r="BA70" s="70">
        <f t="shared" si="1"/>
        <v>0</v>
      </c>
      <c r="BB70" s="70">
        <f t="shared" si="2"/>
        <v>0</v>
      </c>
      <c r="BC70" s="28" t="str">
        <f t="shared" si="3"/>
        <v>INR Zero Only</v>
      </c>
      <c r="IE70" s="30">
        <v>2</v>
      </c>
      <c r="IF70" s="30" t="s">
        <v>34</v>
      </c>
      <c r="IG70" s="30" t="s">
        <v>42</v>
      </c>
      <c r="IH70" s="30">
        <v>10</v>
      </c>
      <c r="II70" s="30" t="s">
        <v>37</v>
      </c>
    </row>
    <row r="71" spans="1:243" s="29" customFormat="1" ht="15">
      <c r="A71" s="72">
        <v>22.02</v>
      </c>
      <c r="B71" s="82" t="s">
        <v>100</v>
      </c>
      <c r="C71" s="21" t="s">
        <v>175</v>
      </c>
      <c r="D71" s="85">
        <v>25</v>
      </c>
      <c r="E71" s="86" t="s">
        <v>198</v>
      </c>
      <c r="F71" s="57">
        <v>10</v>
      </c>
      <c r="G71" s="31"/>
      <c r="H71" s="31"/>
      <c r="I71" s="22" t="s">
        <v>38</v>
      </c>
      <c r="J71" s="25">
        <f t="shared" si="4"/>
        <v>1</v>
      </c>
      <c r="K71" s="26" t="s">
        <v>48</v>
      </c>
      <c r="L71" s="26" t="s">
        <v>7</v>
      </c>
      <c r="M71" s="56"/>
      <c r="N71" s="32"/>
      <c r="O71" s="32"/>
      <c r="P71" s="69"/>
      <c r="Q71" s="32"/>
      <c r="R71" s="32"/>
      <c r="S71" s="33"/>
      <c r="T71" s="33"/>
      <c r="U71" s="33"/>
      <c r="V71" s="33"/>
      <c r="W71" s="33"/>
      <c r="X71" s="33"/>
      <c r="Y71" s="33"/>
      <c r="Z71" s="33"/>
      <c r="AA71" s="33"/>
      <c r="AB71" s="33"/>
      <c r="AC71" s="33"/>
      <c r="AD71" s="33"/>
      <c r="AE71" s="33"/>
      <c r="AF71" s="33"/>
      <c r="AG71" s="33"/>
      <c r="AH71" s="33"/>
      <c r="AI71" s="33"/>
      <c r="AJ71" s="33"/>
      <c r="AK71" s="33"/>
      <c r="AL71" s="33"/>
      <c r="AM71" s="33"/>
      <c r="AN71" s="33"/>
      <c r="AO71" s="33"/>
      <c r="AP71" s="33"/>
      <c r="AQ71" s="33"/>
      <c r="AR71" s="33"/>
      <c r="AS71" s="33"/>
      <c r="AT71" s="33"/>
      <c r="AU71" s="33"/>
      <c r="AV71" s="33"/>
      <c r="AW71" s="33"/>
      <c r="AX71" s="33"/>
      <c r="AY71" s="33"/>
      <c r="AZ71" s="33"/>
      <c r="BA71" s="70">
        <f t="shared" si="1"/>
        <v>0</v>
      </c>
      <c r="BB71" s="70">
        <f t="shared" si="2"/>
        <v>0</v>
      </c>
      <c r="BC71" s="28" t="str">
        <f t="shared" si="3"/>
        <v>INR Zero Only</v>
      </c>
      <c r="IE71" s="30">
        <v>3</v>
      </c>
      <c r="IF71" s="30" t="s">
        <v>43</v>
      </c>
      <c r="IG71" s="30" t="s">
        <v>44</v>
      </c>
      <c r="IH71" s="30">
        <v>10</v>
      </c>
      <c r="II71" s="30" t="s">
        <v>37</v>
      </c>
    </row>
    <row r="72" spans="1:243" s="29" customFormat="1" ht="90">
      <c r="A72" s="72">
        <v>23</v>
      </c>
      <c r="B72" s="71" t="s">
        <v>101</v>
      </c>
      <c r="C72" s="21" t="s">
        <v>176</v>
      </c>
      <c r="D72" s="91">
        <v>3</v>
      </c>
      <c r="E72" s="92" t="s">
        <v>195</v>
      </c>
      <c r="F72" s="57">
        <v>10</v>
      </c>
      <c r="G72" s="31"/>
      <c r="H72" s="31"/>
      <c r="I72" s="22" t="s">
        <v>38</v>
      </c>
      <c r="J72" s="25">
        <f t="shared" si="4"/>
        <v>1</v>
      </c>
      <c r="K72" s="26" t="s">
        <v>48</v>
      </c>
      <c r="L72" s="26" t="s">
        <v>7</v>
      </c>
      <c r="M72" s="56"/>
      <c r="N72" s="32"/>
      <c r="O72" s="32"/>
      <c r="P72" s="69"/>
      <c r="Q72" s="32"/>
      <c r="R72" s="32"/>
      <c r="S72" s="33"/>
      <c r="T72" s="33"/>
      <c r="U72" s="33"/>
      <c r="V72" s="33"/>
      <c r="W72" s="33"/>
      <c r="X72" s="33"/>
      <c r="Y72" s="33"/>
      <c r="Z72" s="33"/>
      <c r="AA72" s="33"/>
      <c r="AB72" s="33"/>
      <c r="AC72" s="33"/>
      <c r="AD72" s="33"/>
      <c r="AE72" s="33"/>
      <c r="AF72" s="33"/>
      <c r="AG72" s="33"/>
      <c r="AH72" s="33"/>
      <c r="AI72" s="33"/>
      <c r="AJ72" s="33"/>
      <c r="AK72" s="33"/>
      <c r="AL72" s="33"/>
      <c r="AM72" s="33"/>
      <c r="AN72" s="33"/>
      <c r="AO72" s="33"/>
      <c r="AP72" s="33"/>
      <c r="AQ72" s="33"/>
      <c r="AR72" s="33"/>
      <c r="AS72" s="33"/>
      <c r="AT72" s="33"/>
      <c r="AU72" s="33"/>
      <c r="AV72" s="33"/>
      <c r="AW72" s="33"/>
      <c r="AX72" s="33"/>
      <c r="AY72" s="33"/>
      <c r="AZ72" s="33"/>
      <c r="BA72" s="70">
        <f t="shared" si="1"/>
        <v>0</v>
      </c>
      <c r="BB72" s="70">
        <f t="shared" si="2"/>
        <v>0</v>
      </c>
      <c r="BC72" s="28" t="str">
        <f t="shared" si="3"/>
        <v>INR Zero Only</v>
      </c>
      <c r="IE72" s="30">
        <v>1.01</v>
      </c>
      <c r="IF72" s="30" t="s">
        <v>39</v>
      </c>
      <c r="IG72" s="30" t="s">
        <v>35</v>
      </c>
      <c r="IH72" s="30">
        <v>123.223</v>
      </c>
      <c r="II72" s="30" t="s">
        <v>37</v>
      </c>
    </row>
    <row r="73" spans="1:243" s="29" customFormat="1" ht="60">
      <c r="A73" s="72">
        <v>24</v>
      </c>
      <c r="B73" s="75" t="s">
        <v>102</v>
      </c>
      <c r="C73" s="21" t="s">
        <v>177</v>
      </c>
      <c r="D73" s="22"/>
      <c r="E73" s="23"/>
      <c r="F73" s="22"/>
      <c r="G73" s="24"/>
      <c r="H73" s="24"/>
      <c r="I73" s="22"/>
      <c r="J73" s="25"/>
      <c r="K73" s="26"/>
      <c r="L73" s="26"/>
      <c r="M73" s="27"/>
      <c r="N73" s="31"/>
      <c r="O73" s="31"/>
      <c r="P73" s="66"/>
      <c r="Q73" s="31"/>
      <c r="R73" s="31"/>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67"/>
      <c r="BB73" s="68"/>
      <c r="BC73" s="28"/>
      <c r="IE73" s="30">
        <v>1.02</v>
      </c>
      <c r="IF73" s="30" t="s">
        <v>40</v>
      </c>
      <c r="IG73" s="30" t="s">
        <v>41</v>
      </c>
      <c r="IH73" s="30">
        <v>213</v>
      </c>
      <c r="II73" s="30" t="s">
        <v>37</v>
      </c>
    </row>
    <row r="74" spans="1:243" s="29" customFormat="1" ht="15">
      <c r="A74" s="72">
        <v>24.01</v>
      </c>
      <c r="B74" s="88" t="s">
        <v>103</v>
      </c>
      <c r="C74" s="21" t="s">
        <v>178</v>
      </c>
      <c r="D74" s="85">
        <v>6</v>
      </c>
      <c r="E74" s="86" t="s">
        <v>198</v>
      </c>
      <c r="F74" s="57">
        <v>10</v>
      </c>
      <c r="G74" s="31"/>
      <c r="H74" s="31"/>
      <c r="I74" s="22" t="s">
        <v>38</v>
      </c>
      <c r="J74" s="25">
        <f t="shared" si="4"/>
        <v>1</v>
      </c>
      <c r="K74" s="26" t="s">
        <v>48</v>
      </c>
      <c r="L74" s="26" t="s">
        <v>7</v>
      </c>
      <c r="M74" s="56"/>
      <c r="N74" s="32"/>
      <c r="O74" s="32"/>
      <c r="P74" s="69"/>
      <c r="Q74" s="32"/>
      <c r="R74" s="32"/>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70">
        <f t="shared" si="1"/>
        <v>0</v>
      </c>
      <c r="BB74" s="70">
        <f t="shared" si="2"/>
        <v>0</v>
      </c>
      <c r="BC74" s="28" t="str">
        <f t="shared" si="3"/>
        <v>INR Zero Only</v>
      </c>
      <c r="IE74" s="30">
        <v>2</v>
      </c>
      <c r="IF74" s="30" t="s">
        <v>34</v>
      </c>
      <c r="IG74" s="30" t="s">
        <v>42</v>
      </c>
      <c r="IH74" s="30">
        <v>10</v>
      </c>
      <c r="II74" s="30" t="s">
        <v>37</v>
      </c>
    </row>
    <row r="75" spans="1:243" s="29" customFormat="1" ht="15">
      <c r="A75" s="72">
        <v>24.02</v>
      </c>
      <c r="B75" s="88" t="s">
        <v>104</v>
      </c>
      <c r="C75" s="21" t="s">
        <v>179</v>
      </c>
      <c r="D75" s="85">
        <v>20</v>
      </c>
      <c r="E75" s="86" t="s">
        <v>198</v>
      </c>
      <c r="F75" s="57">
        <v>10</v>
      </c>
      <c r="G75" s="31"/>
      <c r="H75" s="31"/>
      <c r="I75" s="22" t="s">
        <v>38</v>
      </c>
      <c r="J75" s="25">
        <f t="shared" si="4"/>
        <v>1</v>
      </c>
      <c r="K75" s="26" t="s">
        <v>48</v>
      </c>
      <c r="L75" s="26" t="s">
        <v>7</v>
      </c>
      <c r="M75" s="56"/>
      <c r="N75" s="32"/>
      <c r="O75" s="32"/>
      <c r="P75" s="69"/>
      <c r="Q75" s="32"/>
      <c r="R75" s="32"/>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70">
        <f t="shared" si="1"/>
        <v>0</v>
      </c>
      <c r="BB75" s="70">
        <f t="shared" si="2"/>
        <v>0</v>
      </c>
      <c r="BC75" s="28" t="str">
        <f t="shared" si="3"/>
        <v>INR Zero Only</v>
      </c>
      <c r="IE75" s="30">
        <v>3</v>
      </c>
      <c r="IF75" s="30" t="s">
        <v>43</v>
      </c>
      <c r="IG75" s="30" t="s">
        <v>44</v>
      </c>
      <c r="IH75" s="30">
        <v>10</v>
      </c>
      <c r="II75" s="30" t="s">
        <v>37</v>
      </c>
    </row>
    <row r="76" spans="1:243" s="29" customFormat="1" ht="75">
      <c r="A76" s="72">
        <v>25</v>
      </c>
      <c r="B76" s="82" t="s">
        <v>105</v>
      </c>
      <c r="C76" s="21" t="s">
        <v>180</v>
      </c>
      <c r="D76" s="22"/>
      <c r="E76" s="23"/>
      <c r="F76" s="22"/>
      <c r="G76" s="24"/>
      <c r="H76" s="24"/>
      <c r="I76" s="22"/>
      <c r="J76" s="25"/>
      <c r="K76" s="26"/>
      <c r="L76" s="26"/>
      <c r="M76" s="27"/>
      <c r="N76" s="31"/>
      <c r="O76" s="31"/>
      <c r="P76" s="66"/>
      <c r="Q76" s="31"/>
      <c r="R76" s="31"/>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67"/>
      <c r="BB76" s="68"/>
      <c r="BC76" s="28"/>
      <c r="IE76" s="30">
        <v>1.01</v>
      </c>
      <c r="IF76" s="30" t="s">
        <v>39</v>
      </c>
      <c r="IG76" s="30" t="s">
        <v>35</v>
      </c>
      <c r="IH76" s="30">
        <v>123.223</v>
      </c>
      <c r="II76" s="30" t="s">
        <v>37</v>
      </c>
    </row>
    <row r="77" spans="1:243" s="29" customFormat="1" ht="15">
      <c r="A77" s="72">
        <v>25.01</v>
      </c>
      <c r="B77" s="88" t="s">
        <v>91</v>
      </c>
      <c r="C77" s="21" t="s">
        <v>181</v>
      </c>
      <c r="D77" s="85">
        <v>10</v>
      </c>
      <c r="E77" s="86" t="s">
        <v>198</v>
      </c>
      <c r="F77" s="57">
        <v>10</v>
      </c>
      <c r="G77" s="31"/>
      <c r="H77" s="31"/>
      <c r="I77" s="22" t="s">
        <v>38</v>
      </c>
      <c r="J77" s="25">
        <f t="shared" si="4"/>
        <v>1</v>
      </c>
      <c r="K77" s="26" t="s">
        <v>48</v>
      </c>
      <c r="L77" s="26" t="s">
        <v>7</v>
      </c>
      <c r="M77" s="56"/>
      <c r="N77" s="32"/>
      <c r="O77" s="32"/>
      <c r="P77" s="69"/>
      <c r="Q77" s="32"/>
      <c r="R77" s="32"/>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70">
        <f t="shared" si="1"/>
        <v>0</v>
      </c>
      <c r="BB77" s="70">
        <f t="shared" si="2"/>
        <v>0</v>
      </c>
      <c r="BC77" s="28" t="str">
        <f t="shared" si="3"/>
        <v>INR Zero Only</v>
      </c>
      <c r="IE77" s="30">
        <v>1.02</v>
      </c>
      <c r="IF77" s="30" t="s">
        <v>40</v>
      </c>
      <c r="IG77" s="30" t="s">
        <v>41</v>
      </c>
      <c r="IH77" s="30">
        <v>213</v>
      </c>
      <c r="II77" s="30" t="s">
        <v>37</v>
      </c>
    </row>
    <row r="78" spans="1:243" s="29" customFormat="1" ht="45">
      <c r="A78" s="72">
        <v>26</v>
      </c>
      <c r="B78" s="82" t="s">
        <v>106</v>
      </c>
      <c r="C78" s="21" t="s">
        <v>182</v>
      </c>
      <c r="D78" s="22"/>
      <c r="E78" s="23"/>
      <c r="F78" s="22"/>
      <c r="G78" s="24"/>
      <c r="H78" s="24"/>
      <c r="I78" s="22"/>
      <c r="J78" s="25"/>
      <c r="K78" s="26"/>
      <c r="L78" s="26"/>
      <c r="M78" s="27"/>
      <c r="N78" s="31"/>
      <c r="O78" s="31"/>
      <c r="P78" s="66"/>
      <c r="Q78" s="31"/>
      <c r="R78" s="31"/>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67"/>
      <c r="BB78" s="68"/>
      <c r="BC78" s="28"/>
      <c r="IE78" s="30">
        <v>1.02</v>
      </c>
      <c r="IF78" s="30" t="s">
        <v>40</v>
      </c>
      <c r="IG78" s="30" t="s">
        <v>41</v>
      </c>
      <c r="IH78" s="30">
        <v>213</v>
      </c>
      <c r="II78" s="30" t="s">
        <v>37</v>
      </c>
    </row>
    <row r="79" spans="1:243" s="29" customFormat="1" ht="15">
      <c r="A79" s="72">
        <v>26.01</v>
      </c>
      <c r="B79" s="88" t="s">
        <v>107</v>
      </c>
      <c r="C79" s="21" t="s">
        <v>183</v>
      </c>
      <c r="D79" s="85">
        <v>1</v>
      </c>
      <c r="E79" s="86" t="s">
        <v>37</v>
      </c>
      <c r="F79" s="57">
        <v>10</v>
      </c>
      <c r="G79" s="31"/>
      <c r="H79" s="31"/>
      <c r="I79" s="22" t="s">
        <v>38</v>
      </c>
      <c r="J79" s="25">
        <f t="shared" si="4"/>
        <v>1</v>
      </c>
      <c r="K79" s="26" t="s">
        <v>48</v>
      </c>
      <c r="L79" s="26" t="s">
        <v>7</v>
      </c>
      <c r="M79" s="56"/>
      <c r="N79" s="32"/>
      <c r="O79" s="32"/>
      <c r="P79" s="69"/>
      <c r="Q79" s="32"/>
      <c r="R79" s="32"/>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3"/>
      <c r="AY79" s="33"/>
      <c r="AZ79" s="33"/>
      <c r="BA79" s="70">
        <f aca="true" t="shared" si="5" ref="BA79:BA86">total_amount_ba($B$2,$D$2,D79,F79,J79,K79,M79)</f>
        <v>0</v>
      </c>
      <c r="BB79" s="70">
        <f aca="true" t="shared" si="6" ref="BB79:BB86">BA79+SUM(N79:AZ79)</f>
        <v>0</v>
      </c>
      <c r="BC79" s="28" t="str">
        <f aca="true" t="shared" si="7" ref="BC79:BC86">SpellNumber(L79,BB79)</f>
        <v>INR Zero Only</v>
      </c>
      <c r="IE79" s="30">
        <v>2</v>
      </c>
      <c r="IF79" s="30" t="s">
        <v>34</v>
      </c>
      <c r="IG79" s="30" t="s">
        <v>42</v>
      </c>
      <c r="IH79" s="30">
        <v>10</v>
      </c>
      <c r="II79" s="30" t="s">
        <v>37</v>
      </c>
    </row>
    <row r="80" spans="1:243" s="29" customFormat="1" ht="60">
      <c r="A80" s="72">
        <v>27</v>
      </c>
      <c r="B80" s="82" t="s">
        <v>108</v>
      </c>
      <c r="C80" s="21" t="s">
        <v>184</v>
      </c>
      <c r="D80" s="22"/>
      <c r="E80" s="23"/>
      <c r="F80" s="22"/>
      <c r="G80" s="24"/>
      <c r="H80" s="24"/>
      <c r="I80" s="22"/>
      <c r="J80" s="25"/>
      <c r="K80" s="26"/>
      <c r="L80" s="26"/>
      <c r="M80" s="27"/>
      <c r="N80" s="31"/>
      <c r="O80" s="31"/>
      <c r="P80" s="66"/>
      <c r="Q80" s="31"/>
      <c r="R80" s="31"/>
      <c r="S80" s="18"/>
      <c r="T80" s="18"/>
      <c r="U80" s="18"/>
      <c r="V80" s="18"/>
      <c r="W80" s="18"/>
      <c r="X80" s="18"/>
      <c r="Y80" s="18"/>
      <c r="Z80" s="18"/>
      <c r="AA80" s="18"/>
      <c r="AB80" s="18"/>
      <c r="AC80" s="18"/>
      <c r="AD80" s="18"/>
      <c r="AE80" s="18"/>
      <c r="AF80" s="18"/>
      <c r="AG80" s="18"/>
      <c r="AH80" s="18"/>
      <c r="AI80" s="18"/>
      <c r="AJ80" s="18"/>
      <c r="AK80" s="18"/>
      <c r="AL80" s="18"/>
      <c r="AM80" s="18"/>
      <c r="AN80" s="18"/>
      <c r="AO80" s="18"/>
      <c r="AP80" s="18"/>
      <c r="AQ80" s="18"/>
      <c r="AR80" s="18"/>
      <c r="AS80" s="18"/>
      <c r="AT80" s="18"/>
      <c r="AU80" s="18"/>
      <c r="AV80" s="18"/>
      <c r="AW80" s="18"/>
      <c r="AX80" s="18"/>
      <c r="AY80" s="18"/>
      <c r="AZ80" s="18"/>
      <c r="BA80" s="67"/>
      <c r="BB80" s="68"/>
      <c r="BC80" s="28"/>
      <c r="IE80" s="30">
        <v>3</v>
      </c>
      <c r="IF80" s="30" t="s">
        <v>43</v>
      </c>
      <c r="IG80" s="30" t="s">
        <v>44</v>
      </c>
      <c r="IH80" s="30">
        <v>10</v>
      </c>
      <c r="II80" s="30" t="s">
        <v>37</v>
      </c>
    </row>
    <row r="81" spans="1:243" s="29" customFormat="1" ht="15">
      <c r="A81" s="72">
        <v>27.01</v>
      </c>
      <c r="B81" s="88" t="s">
        <v>109</v>
      </c>
      <c r="C81" s="21" t="s">
        <v>185</v>
      </c>
      <c r="D81" s="85">
        <v>12</v>
      </c>
      <c r="E81" s="86" t="s">
        <v>198</v>
      </c>
      <c r="F81" s="57">
        <v>10</v>
      </c>
      <c r="G81" s="31"/>
      <c r="H81" s="31"/>
      <c r="I81" s="22" t="s">
        <v>38</v>
      </c>
      <c r="J81" s="25">
        <f t="shared" si="4"/>
        <v>1</v>
      </c>
      <c r="K81" s="26" t="s">
        <v>48</v>
      </c>
      <c r="L81" s="26" t="s">
        <v>7</v>
      </c>
      <c r="M81" s="56"/>
      <c r="N81" s="32"/>
      <c r="O81" s="32"/>
      <c r="P81" s="69"/>
      <c r="Q81" s="32"/>
      <c r="R81" s="32"/>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70">
        <f t="shared" si="5"/>
        <v>0</v>
      </c>
      <c r="BB81" s="70">
        <f t="shared" si="6"/>
        <v>0</v>
      </c>
      <c r="BC81" s="28" t="str">
        <f t="shared" si="7"/>
        <v>INR Zero Only</v>
      </c>
      <c r="IE81" s="30">
        <v>1.01</v>
      </c>
      <c r="IF81" s="30" t="s">
        <v>39</v>
      </c>
      <c r="IG81" s="30" t="s">
        <v>35</v>
      </c>
      <c r="IH81" s="30">
        <v>123.223</v>
      </c>
      <c r="II81" s="30" t="s">
        <v>37</v>
      </c>
    </row>
    <row r="82" spans="1:243" s="29" customFormat="1" ht="15">
      <c r="A82" s="72">
        <v>27.02</v>
      </c>
      <c r="B82" s="88" t="s">
        <v>110</v>
      </c>
      <c r="C82" s="21" t="s">
        <v>186</v>
      </c>
      <c r="D82" s="85">
        <v>8</v>
      </c>
      <c r="E82" s="86" t="s">
        <v>198</v>
      </c>
      <c r="F82" s="57">
        <v>10</v>
      </c>
      <c r="G82" s="31"/>
      <c r="H82" s="31"/>
      <c r="I82" s="22" t="s">
        <v>38</v>
      </c>
      <c r="J82" s="25">
        <f t="shared" si="4"/>
        <v>1</v>
      </c>
      <c r="K82" s="26" t="s">
        <v>48</v>
      </c>
      <c r="L82" s="26" t="s">
        <v>7</v>
      </c>
      <c r="M82" s="56"/>
      <c r="N82" s="32"/>
      <c r="O82" s="32"/>
      <c r="P82" s="69"/>
      <c r="Q82" s="32"/>
      <c r="R82" s="32"/>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4"/>
      <c r="AV82" s="33"/>
      <c r="AW82" s="33"/>
      <c r="AX82" s="33"/>
      <c r="AY82" s="33"/>
      <c r="AZ82" s="33"/>
      <c r="BA82" s="70">
        <f t="shared" si="5"/>
        <v>0</v>
      </c>
      <c r="BB82" s="70">
        <f t="shared" si="6"/>
        <v>0</v>
      </c>
      <c r="BC82" s="28" t="str">
        <f t="shared" si="7"/>
        <v>INR Zero Only</v>
      </c>
      <c r="IE82" s="30">
        <v>1.02</v>
      </c>
      <c r="IF82" s="30" t="s">
        <v>40</v>
      </c>
      <c r="IG82" s="30" t="s">
        <v>41</v>
      </c>
      <c r="IH82" s="30">
        <v>213</v>
      </c>
      <c r="II82" s="30" t="s">
        <v>37</v>
      </c>
    </row>
    <row r="83" spans="1:243" s="29" customFormat="1" ht="45">
      <c r="A83" s="72">
        <v>28</v>
      </c>
      <c r="B83" s="76" t="s">
        <v>111</v>
      </c>
      <c r="C83" s="21" t="s">
        <v>187</v>
      </c>
      <c r="D83" s="22"/>
      <c r="E83" s="23"/>
      <c r="F83" s="22"/>
      <c r="G83" s="24"/>
      <c r="H83" s="24"/>
      <c r="I83" s="22"/>
      <c r="J83" s="25"/>
      <c r="K83" s="26"/>
      <c r="L83" s="26"/>
      <c r="M83" s="27"/>
      <c r="N83" s="31"/>
      <c r="O83" s="31"/>
      <c r="P83" s="66"/>
      <c r="Q83" s="31"/>
      <c r="R83" s="31"/>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67"/>
      <c r="BB83" s="68"/>
      <c r="BC83" s="28"/>
      <c r="IE83" s="30">
        <v>2</v>
      </c>
      <c r="IF83" s="30" t="s">
        <v>34</v>
      </c>
      <c r="IG83" s="30" t="s">
        <v>42</v>
      </c>
      <c r="IH83" s="30">
        <v>10</v>
      </c>
      <c r="II83" s="30" t="s">
        <v>37</v>
      </c>
    </row>
    <row r="84" spans="1:243" s="29" customFormat="1" ht="15">
      <c r="A84" s="72">
        <v>28.01</v>
      </c>
      <c r="B84" s="77" t="s">
        <v>91</v>
      </c>
      <c r="C84" s="21" t="s">
        <v>188</v>
      </c>
      <c r="D84" s="78">
        <v>2</v>
      </c>
      <c r="E84" s="79" t="s">
        <v>198</v>
      </c>
      <c r="F84" s="57">
        <v>10</v>
      </c>
      <c r="G84" s="31"/>
      <c r="H84" s="31"/>
      <c r="I84" s="22" t="s">
        <v>38</v>
      </c>
      <c r="J84" s="25">
        <f t="shared" si="4"/>
        <v>1</v>
      </c>
      <c r="K84" s="26" t="s">
        <v>48</v>
      </c>
      <c r="L84" s="26" t="s">
        <v>7</v>
      </c>
      <c r="M84" s="56"/>
      <c r="N84" s="32"/>
      <c r="O84" s="32"/>
      <c r="P84" s="69"/>
      <c r="Q84" s="32"/>
      <c r="R84" s="32"/>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70">
        <f t="shared" si="5"/>
        <v>0</v>
      </c>
      <c r="BB84" s="70">
        <f t="shared" si="6"/>
        <v>0</v>
      </c>
      <c r="BC84" s="28" t="str">
        <f t="shared" si="7"/>
        <v>INR Zero Only</v>
      </c>
      <c r="IE84" s="30">
        <v>3</v>
      </c>
      <c r="IF84" s="30" t="s">
        <v>43</v>
      </c>
      <c r="IG84" s="30" t="s">
        <v>44</v>
      </c>
      <c r="IH84" s="30">
        <v>10</v>
      </c>
      <c r="II84" s="30" t="s">
        <v>37</v>
      </c>
    </row>
    <row r="85" spans="1:243" s="29" customFormat="1" ht="60">
      <c r="A85" s="72">
        <v>29</v>
      </c>
      <c r="B85" s="76" t="s">
        <v>112</v>
      </c>
      <c r="C85" s="21" t="s">
        <v>189</v>
      </c>
      <c r="D85" s="80">
        <v>3</v>
      </c>
      <c r="E85" s="79" t="s">
        <v>198</v>
      </c>
      <c r="F85" s="57">
        <v>10</v>
      </c>
      <c r="G85" s="31"/>
      <c r="H85" s="31"/>
      <c r="I85" s="22" t="s">
        <v>38</v>
      </c>
      <c r="J85" s="25">
        <f t="shared" si="4"/>
        <v>1</v>
      </c>
      <c r="K85" s="26" t="s">
        <v>48</v>
      </c>
      <c r="L85" s="26" t="s">
        <v>7</v>
      </c>
      <c r="M85" s="56"/>
      <c r="N85" s="32"/>
      <c r="O85" s="32"/>
      <c r="P85" s="69"/>
      <c r="Q85" s="32"/>
      <c r="R85" s="32"/>
      <c r="S85" s="33"/>
      <c r="T85" s="33"/>
      <c r="U85" s="33"/>
      <c r="V85" s="33"/>
      <c r="W85" s="33"/>
      <c r="X85" s="33"/>
      <c r="Y85" s="33"/>
      <c r="Z85" s="33"/>
      <c r="AA85" s="33"/>
      <c r="AB85" s="33"/>
      <c r="AC85" s="33"/>
      <c r="AD85" s="33"/>
      <c r="AE85" s="33"/>
      <c r="AF85" s="33"/>
      <c r="AG85" s="33"/>
      <c r="AH85" s="33"/>
      <c r="AI85" s="33"/>
      <c r="AJ85" s="33"/>
      <c r="AK85" s="33"/>
      <c r="AL85" s="33"/>
      <c r="AM85" s="33"/>
      <c r="AN85" s="33"/>
      <c r="AO85" s="33"/>
      <c r="AP85" s="33"/>
      <c r="AQ85" s="33"/>
      <c r="AR85" s="33"/>
      <c r="AS85" s="33"/>
      <c r="AT85" s="33"/>
      <c r="AU85" s="33"/>
      <c r="AV85" s="33"/>
      <c r="AW85" s="33"/>
      <c r="AX85" s="33"/>
      <c r="AY85" s="33"/>
      <c r="AZ85" s="33"/>
      <c r="BA85" s="70">
        <f t="shared" si="5"/>
        <v>0</v>
      </c>
      <c r="BB85" s="70">
        <f t="shared" si="6"/>
        <v>0</v>
      </c>
      <c r="BC85" s="28" t="str">
        <f t="shared" si="7"/>
        <v>INR Zero Only</v>
      </c>
      <c r="IE85" s="30">
        <v>1.01</v>
      </c>
      <c r="IF85" s="30" t="s">
        <v>39</v>
      </c>
      <c r="IG85" s="30" t="s">
        <v>35</v>
      </c>
      <c r="IH85" s="30">
        <v>123.223</v>
      </c>
      <c r="II85" s="30" t="s">
        <v>37</v>
      </c>
    </row>
    <row r="86" spans="1:243" s="29" customFormat="1" ht="30">
      <c r="A86" s="72">
        <v>30</v>
      </c>
      <c r="B86" s="84" t="s">
        <v>113</v>
      </c>
      <c r="C86" s="21" t="s">
        <v>190</v>
      </c>
      <c r="D86" s="85">
        <v>2</v>
      </c>
      <c r="E86" s="86" t="s">
        <v>200</v>
      </c>
      <c r="F86" s="57">
        <v>10</v>
      </c>
      <c r="G86" s="31"/>
      <c r="H86" s="31"/>
      <c r="I86" s="22" t="s">
        <v>38</v>
      </c>
      <c r="J86" s="25">
        <f t="shared" si="4"/>
        <v>1</v>
      </c>
      <c r="K86" s="26" t="s">
        <v>48</v>
      </c>
      <c r="L86" s="26" t="s">
        <v>7</v>
      </c>
      <c r="M86" s="56"/>
      <c r="N86" s="32"/>
      <c r="O86" s="32"/>
      <c r="P86" s="69"/>
      <c r="Q86" s="32"/>
      <c r="R86" s="32"/>
      <c r="S86" s="33"/>
      <c r="T86" s="33"/>
      <c r="U86" s="33"/>
      <c r="V86" s="33"/>
      <c r="W86" s="33"/>
      <c r="X86" s="33"/>
      <c r="Y86" s="33"/>
      <c r="Z86" s="33"/>
      <c r="AA86" s="33"/>
      <c r="AB86" s="33"/>
      <c r="AC86" s="33"/>
      <c r="AD86" s="33"/>
      <c r="AE86" s="33"/>
      <c r="AF86" s="33"/>
      <c r="AG86" s="33"/>
      <c r="AH86" s="33"/>
      <c r="AI86" s="33"/>
      <c r="AJ86" s="33"/>
      <c r="AK86" s="33"/>
      <c r="AL86" s="33"/>
      <c r="AM86" s="33"/>
      <c r="AN86" s="33"/>
      <c r="AO86" s="33"/>
      <c r="AP86" s="33"/>
      <c r="AQ86" s="33"/>
      <c r="AR86" s="33"/>
      <c r="AS86" s="33"/>
      <c r="AT86" s="33"/>
      <c r="AU86" s="33"/>
      <c r="AV86" s="33"/>
      <c r="AW86" s="33"/>
      <c r="AX86" s="33"/>
      <c r="AY86" s="33"/>
      <c r="AZ86" s="33"/>
      <c r="BA86" s="70">
        <f t="shared" si="5"/>
        <v>0</v>
      </c>
      <c r="BB86" s="70">
        <f t="shared" si="6"/>
        <v>0</v>
      </c>
      <c r="BC86" s="28" t="str">
        <f t="shared" si="7"/>
        <v>INR Zero Only</v>
      </c>
      <c r="IE86" s="30">
        <v>1.02</v>
      </c>
      <c r="IF86" s="30" t="s">
        <v>40</v>
      </c>
      <c r="IG86" s="30" t="s">
        <v>41</v>
      </c>
      <c r="IH86" s="30">
        <v>213</v>
      </c>
      <c r="II86" s="30" t="s">
        <v>37</v>
      </c>
    </row>
    <row r="87" spans="1:243" s="29" customFormat="1" ht="45">
      <c r="A87" s="72">
        <v>31</v>
      </c>
      <c r="B87" s="84" t="s">
        <v>114</v>
      </c>
      <c r="C87" s="21" t="s">
        <v>191</v>
      </c>
      <c r="D87" s="22"/>
      <c r="E87" s="23"/>
      <c r="F87" s="22"/>
      <c r="G87" s="24"/>
      <c r="H87" s="24"/>
      <c r="I87" s="22"/>
      <c r="J87" s="25"/>
      <c r="K87" s="26"/>
      <c r="L87" s="26"/>
      <c r="M87" s="27"/>
      <c r="N87" s="31"/>
      <c r="O87" s="31"/>
      <c r="P87" s="66"/>
      <c r="Q87" s="31"/>
      <c r="R87" s="31"/>
      <c r="S87" s="18"/>
      <c r="T87" s="18"/>
      <c r="U87" s="18"/>
      <c r="V87" s="18"/>
      <c r="W87" s="18"/>
      <c r="X87" s="18"/>
      <c r="Y87" s="18"/>
      <c r="Z87" s="18"/>
      <c r="AA87" s="18"/>
      <c r="AB87" s="18"/>
      <c r="AC87" s="18"/>
      <c r="AD87" s="18"/>
      <c r="AE87" s="18"/>
      <c r="AF87" s="18"/>
      <c r="AG87" s="18"/>
      <c r="AH87" s="18"/>
      <c r="AI87" s="18"/>
      <c r="AJ87" s="18"/>
      <c r="AK87" s="18"/>
      <c r="AL87" s="18"/>
      <c r="AM87" s="18"/>
      <c r="AN87" s="18"/>
      <c r="AO87" s="18"/>
      <c r="AP87" s="18"/>
      <c r="AQ87" s="18"/>
      <c r="AR87" s="18"/>
      <c r="AS87" s="18"/>
      <c r="AT87" s="18"/>
      <c r="AU87" s="18"/>
      <c r="AV87" s="18"/>
      <c r="AW87" s="18"/>
      <c r="AX87" s="18"/>
      <c r="AY87" s="18"/>
      <c r="AZ87" s="18"/>
      <c r="BA87" s="67"/>
      <c r="BB87" s="68"/>
      <c r="BC87" s="28"/>
      <c r="IE87" s="30">
        <v>1.02</v>
      </c>
      <c r="IF87" s="30" t="s">
        <v>40</v>
      </c>
      <c r="IG87" s="30" t="s">
        <v>41</v>
      </c>
      <c r="IH87" s="30">
        <v>213</v>
      </c>
      <c r="II87" s="30" t="s">
        <v>37</v>
      </c>
    </row>
    <row r="88" spans="1:243" s="29" customFormat="1" ht="15">
      <c r="A88" s="72">
        <v>31.01</v>
      </c>
      <c r="B88" s="81" t="s">
        <v>115</v>
      </c>
      <c r="C88" s="21" t="s">
        <v>192</v>
      </c>
      <c r="D88" s="78">
        <v>0.3</v>
      </c>
      <c r="E88" s="86" t="s">
        <v>200</v>
      </c>
      <c r="F88" s="57">
        <v>10</v>
      </c>
      <c r="G88" s="31"/>
      <c r="H88" s="31"/>
      <c r="I88" s="22" t="s">
        <v>38</v>
      </c>
      <c r="J88" s="25">
        <f>IF(I88="Less(-)",-1,1)</f>
        <v>1</v>
      </c>
      <c r="K88" s="26" t="s">
        <v>48</v>
      </c>
      <c r="L88" s="26" t="s">
        <v>7</v>
      </c>
      <c r="M88" s="56"/>
      <c r="N88" s="32"/>
      <c r="O88" s="32"/>
      <c r="P88" s="69"/>
      <c r="Q88" s="32"/>
      <c r="R88" s="32"/>
      <c r="S88" s="33"/>
      <c r="T88" s="33"/>
      <c r="U88" s="33"/>
      <c r="V88" s="33"/>
      <c r="W88" s="33"/>
      <c r="X88" s="33"/>
      <c r="Y88" s="33"/>
      <c r="Z88" s="33"/>
      <c r="AA88" s="33"/>
      <c r="AB88" s="33"/>
      <c r="AC88" s="33"/>
      <c r="AD88" s="33"/>
      <c r="AE88" s="33"/>
      <c r="AF88" s="33"/>
      <c r="AG88" s="33"/>
      <c r="AH88" s="33"/>
      <c r="AI88" s="33"/>
      <c r="AJ88" s="33"/>
      <c r="AK88" s="33"/>
      <c r="AL88" s="33"/>
      <c r="AM88" s="33"/>
      <c r="AN88" s="33"/>
      <c r="AO88" s="33"/>
      <c r="AP88" s="33"/>
      <c r="AQ88" s="33"/>
      <c r="AR88" s="33"/>
      <c r="AS88" s="33"/>
      <c r="AT88" s="33"/>
      <c r="AU88" s="33"/>
      <c r="AV88" s="33"/>
      <c r="AW88" s="33"/>
      <c r="AX88" s="33"/>
      <c r="AY88" s="33"/>
      <c r="AZ88" s="33"/>
      <c r="BA88" s="70">
        <f>total_amount_ba($B$2,$D$2,D88,F88,J88,K88,M88)</f>
        <v>0</v>
      </c>
      <c r="BB88" s="70">
        <f>BA88+SUM(N88:AZ88)</f>
        <v>0</v>
      </c>
      <c r="BC88" s="28" t="str">
        <f>SpellNumber(L88,BB88)</f>
        <v>INR Zero Only</v>
      </c>
      <c r="IE88" s="30">
        <v>2</v>
      </c>
      <c r="IF88" s="30" t="s">
        <v>34</v>
      </c>
      <c r="IG88" s="30" t="s">
        <v>42</v>
      </c>
      <c r="IH88" s="30">
        <v>10</v>
      </c>
      <c r="II88" s="30" t="s">
        <v>37</v>
      </c>
    </row>
    <row r="89" spans="1:243" s="29" customFormat="1" ht="45">
      <c r="A89" s="72">
        <v>32</v>
      </c>
      <c r="B89" s="82" t="s">
        <v>116</v>
      </c>
      <c r="C89" s="21" t="s">
        <v>193</v>
      </c>
      <c r="D89" s="85">
        <v>12</v>
      </c>
      <c r="E89" s="86" t="s">
        <v>199</v>
      </c>
      <c r="F89" s="57">
        <v>10</v>
      </c>
      <c r="G89" s="31"/>
      <c r="H89" s="31"/>
      <c r="I89" s="22" t="s">
        <v>38</v>
      </c>
      <c r="J89" s="25">
        <f>IF(I89="Less(-)",-1,1)</f>
        <v>1</v>
      </c>
      <c r="K89" s="26" t="s">
        <v>48</v>
      </c>
      <c r="L89" s="26" t="s">
        <v>7</v>
      </c>
      <c r="M89" s="56"/>
      <c r="N89" s="32"/>
      <c r="O89" s="32"/>
      <c r="P89" s="69"/>
      <c r="Q89" s="32"/>
      <c r="R89" s="32"/>
      <c r="S89" s="33"/>
      <c r="T89" s="33"/>
      <c r="U89" s="33"/>
      <c r="V89" s="33"/>
      <c r="W89" s="33"/>
      <c r="X89" s="33"/>
      <c r="Y89" s="33"/>
      <c r="Z89" s="33"/>
      <c r="AA89" s="33"/>
      <c r="AB89" s="33"/>
      <c r="AC89" s="33"/>
      <c r="AD89" s="33"/>
      <c r="AE89" s="33"/>
      <c r="AF89" s="33"/>
      <c r="AG89" s="33"/>
      <c r="AH89" s="33"/>
      <c r="AI89" s="33"/>
      <c r="AJ89" s="33"/>
      <c r="AK89" s="33"/>
      <c r="AL89" s="33"/>
      <c r="AM89" s="33"/>
      <c r="AN89" s="33"/>
      <c r="AO89" s="33"/>
      <c r="AP89" s="33"/>
      <c r="AQ89" s="33"/>
      <c r="AR89" s="33"/>
      <c r="AS89" s="33"/>
      <c r="AT89" s="33"/>
      <c r="AU89" s="33"/>
      <c r="AV89" s="33"/>
      <c r="AW89" s="33"/>
      <c r="AX89" s="33"/>
      <c r="AY89" s="33"/>
      <c r="AZ89" s="33"/>
      <c r="BA89" s="70">
        <f>total_amount_ba($B$2,$D$2,D89,F89,J89,K89,M89)</f>
        <v>0</v>
      </c>
      <c r="BB89" s="70">
        <f>BA89+SUM(N89:AZ89)</f>
        <v>0</v>
      </c>
      <c r="BC89" s="28" t="str">
        <f>SpellNumber(L89,BB89)</f>
        <v>INR Zero Only</v>
      </c>
      <c r="IE89" s="30">
        <v>3</v>
      </c>
      <c r="IF89" s="30" t="s">
        <v>43</v>
      </c>
      <c r="IG89" s="30" t="s">
        <v>44</v>
      </c>
      <c r="IH89" s="30">
        <v>10</v>
      </c>
      <c r="II89" s="30" t="s">
        <v>37</v>
      </c>
    </row>
    <row r="90" spans="1:243" s="29" customFormat="1" ht="33" customHeight="1">
      <c r="A90" s="58" t="s">
        <v>46</v>
      </c>
      <c r="B90" s="59"/>
      <c r="C90" s="60"/>
      <c r="D90" s="61"/>
      <c r="E90" s="61"/>
      <c r="F90" s="61"/>
      <c r="G90" s="61"/>
      <c r="H90" s="62"/>
      <c r="I90" s="62"/>
      <c r="J90" s="62"/>
      <c r="K90" s="62"/>
      <c r="L90" s="63"/>
      <c r="M90" s="37"/>
      <c r="N90" s="37"/>
      <c r="O90" s="37"/>
      <c r="P90" s="37"/>
      <c r="Q90" s="37"/>
      <c r="R90" s="37"/>
      <c r="S90" s="37"/>
      <c r="T90" s="37"/>
      <c r="U90" s="37"/>
      <c r="V90" s="37"/>
      <c r="W90" s="37"/>
      <c r="X90" s="37"/>
      <c r="Y90" s="37"/>
      <c r="Z90" s="37"/>
      <c r="AA90" s="37"/>
      <c r="AB90" s="37"/>
      <c r="AC90" s="37"/>
      <c r="AD90" s="37"/>
      <c r="AE90" s="37"/>
      <c r="AF90" s="37"/>
      <c r="AG90" s="37"/>
      <c r="AH90" s="37"/>
      <c r="AI90" s="37"/>
      <c r="AJ90" s="37"/>
      <c r="AK90" s="37"/>
      <c r="AL90" s="37"/>
      <c r="AM90" s="37"/>
      <c r="AN90" s="37"/>
      <c r="AO90" s="37"/>
      <c r="AP90" s="37"/>
      <c r="AQ90" s="37"/>
      <c r="AR90" s="37"/>
      <c r="AS90" s="37"/>
      <c r="AT90" s="37"/>
      <c r="AU90" s="37"/>
      <c r="AV90" s="37"/>
      <c r="AW90" s="37"/>
      <c r="AX90" s="37"/>
      <c r="AY90" s="37"/>
      <c r="AZ90" s="37"/>
      <c r="BA90" s="64">
        <f>SUM(BA13:BA89)</f>
        <v>0</v>
      </c>
      <c r="BB90" s="64">
        <f>SUM(BB13:BB89)</f>
        <v>0</v>
      </c>
      <c r="BC90" s="65" t="str">
        <f>SpellNumber($E$2,BB90)</f>
        <v>INR Zero Only</v>
      </c>
      <c r="IE90" s="30">
        <v>4</v>
      </c>
      <c r="IF90" s="30" t="s">
        <v>40</v>
      </c>
      <c r="IG90" s="30" t="s">
        <v>45</v>
      </c>
      <c r="IH90" s="30">
        <v>10</v>
      </c>
      <c r="II90" s="30" t="s">
        <v>37</v>
      </c>
    </row>
    <row r="91" spans="1:243" s="47" customFormat="1" ht="39" customHeight="1" hidden="1">
      <c r="A91" s="36" t="s">
        <v>50</v>
      </c>
      <c r="B91" s="38"/>
      <c r="C91" s="39"/>
      <c r="D91" s="40"/>
      <c r="E91" s="41" t="s">
        <v>47</v>
      </c>
      <c r="F91" s="54"/>
      <c r="G91" s="42"/>
      <c r="H91" s="43"/>
      <c r="I91" s="43"/>
      <c r="J91" s="43"/>
      <c r="K91" s="44"/>
      <c r="L91" s="45"/>
      <c r="M91" s="46"/>
      <c r="O91" s="29"/>
      <c r="P91" s="29"/>
      <c r="Q91" s="29"/>
      <c r="R91" s="29"/>
      <c r="S91" s="29"/>
      <c r="BA91" s="52">
        <f>IF(ISBLANK(F91),0,IF(E91="Excess (+)",ROUND(BA90+(BA90*F91),2),IF(E91="Less (-)",ROUND(BA90+(BA90*F91*(-1)),2),0)))</f>
        <v>0</v>
      </c>
      <c r="BB91" s="53">
        <f>ROUND(BA91,0)</f>
        <v>0</v>
      </c>
      <c r="BC91" s="28" t="str">
        <f>SpellNumber(L91,BB91)</f>
        <v> Zero Only</v>
      </c>
      <c r="IE91" s="48"/>
      <c r="IF91" s="48"/>
      <c r="IG91" s="48"/>
      <c r="IH91" s="48"/>
      <c r="II91" s="48"/>
    </row>
    <row r="92" spans="1:243" s="47" customFormat="1" ht="51" customHeight="1">
      <c r="A92" s="35" t="s">
        <v>49</v>
      </c>
      <c r="B92" s="35"/>
      <c r="C92" s="97" t="str">
        <f>SpellNumber($E$2,BB90)</f>
        <v>INR Zero Only</v>
      </c>
      <c r="D92" s="98"/>
      <c r="E92" s="98"/>
      <c r="F92" s="98"/>
      <c r="G92" s="98"/>
      <c r="H92" s="98"/>
      <c r="I92" s="98"/>
      <c r="J92" s="98"/>
      <c r="K92" s="98"/>
      <c r="L92" s="98"/>
      <c r="M92" s="98"/>
      <c r="N92" s="98"/>
      <c r="O92" s="98"/>
      <c r="P92" s="98"/>
      <c r="Q92" s="98"/>
      <c r="R92" s="98"/>
      <c r="S92" s="98"/>
      <c r="T92" s="98"/>
      <c r="U92" s="98"/>
      <c r="V92" s="98"/>
      <c r="W92" s="98"/>
      <c r="X92" s="98"/>
      <c r="Y92" s="98"/>
      <c r="Z92" s="98"/>
      <c r="AA92" s="98"/>
      <c r="AB92" s="98"/>
      <c r="AC92" s="98"/>
      <c r="AD92" s="98"/>
      <c r="AE92" s="98"/>
      <c r="AF92" s="98"/>
      <c r="AG92" s="98"/>
      <c r="AH92" s="98"/>
      <c r="AI92" s="98"/>
      <c r="AJ92" s="98"/>
      <c r="AK92" s="98"/>
      <c r="AL92" s="98"/>
      <c r="AM92" s="98"/>
      <c r="AN92" s="98"/>
      <c r="AO92" s="98"/>
      <c r="AP92" s="98"/>
      <c r="AQ92" s="98"/>
      <c r="AR92" s="98"/>
      <c r="AS92" s="98"/>
      <c r="AT92" s="98"/>
      <c r="AU92" s="98"/>
      <c r="AV92" s="98"/>
      <c r="AW92" s="98"/>
      <c r="AX92" s="98"/>
      <c r="AY92" s="98"/>
      <c r="AZ92" s="98"/>
      <c r="BA92" s="98"/>
      <c r="BB92" s="98"/>
      <c r="BC92" s="99"/>
      <c r="IE92" s="48"/>
      <c r="IF92" s="48"/>
      <c r="IG92" s="48"/>
      <c r="IH92" s="48"/>
      <c r="II92" s="48"/>
    </row>
    <row r="93" spans="3:243" s="14" customFormat="1" ht="15">
      <c r="C93" s="49"/>
      <c r="D93" s="49"/>
      <c r="E93" s="49"/>
      <c r="F93" s="49"/>
      <c r="G93" s="49"/>
      <c r="H93" s="49"/>
      <c r="I93" s="49"/>
      <c r="J93" s="49"/>
      <c r="K93" s="49"/>
      <c r="L93" s="49"/>
      <c r="M93" s="49"/>
      <c r="O93" s="49"/>
      <c r="BA93" s="49"/>
      <c r="BC93" s="49"/>
      <c r="IE93" s="15"/>
      <c r="IF93" s="15"/>
      <c r="IG93" s="15"/>
      <c r="IH93" s="15"/>
      <c r="II93" s="15"/>
    </row>
  </sheetData>
  <sheetProtection password="EEC8" sheet="1" selectLockedCells="1"/>
  <mergeCells count="8">
    <mergeCell ref="A9:BC9"/>
    <mergeCell ref="C92:BC92"/>
    <mergeCell ref="A1:L1"/>
    <mergeCell ref="A4:BC4"/>
    <mergeCell ref="A5:BC5"/>
    <mergeCell ref="A6:BC6"/>
    <mergeCell ref="A7:BC7"/>
    <mergeCell ref="B8:BC8"/>
  </mergeCells>
  <dataValidations count="22">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91">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91">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91">
      <formula1>IF(ISBLANK(F91),$A$3:$C$3,$B$3:$C$3)</formula1>
    </dataValidation>
    <dataValidation allowBlank="1" showInputMessage="1" showErrorMessage="1" promptTitle="Item Description" prompt="Please enter Item Description in text" sqref="B82:B86 B73:B77 B64:B68 B55:B59 B46:B50 B37:B41 B28:B32 B19:B23"/>
    <dataValidation type="decimal" allowBlank="1" showInputMessage="1" showErrorMessage="1" promptTitle="Rate Entry" prompt="Please enter the Basic Price in Rupees for this item. " errorTitle="Invaid Entry" error="Only Numeric Values are allowed. " sqref="G13:H89">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91">
      <formula1>0</formula1>
      <formula2>IF(E91&lt;&gt;"Select",99.9,0)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91">
      <formula1>IF(E91&lt;&gt;"Select",0,-1)</formula1>
      <formula2>IF(E91&lt;&gt;"Select",99.99,-1)</formula2>
    </dataValidation>
    <dataValidation type="list" allowBlank="1" showInputMessage="1" showErrorMessage="1" sqref="C2">
      <formula1>"Normal, SingleWindow, Alternate"</formula1>
    </dataValidation>
    <dataValidation type="list" allowBlank="1" showInputMessage="1" showErrorMessage="1" sqref="K13:K89">
      <formula1>"Partial Conversion, Full Conversion"</formula1>
    </dataValidation>
    <dataValidation type="list" allowBlank="1" showInputMessage="1" showErrorMessage="1" sqref="L78 L79 L80 L81 L82 L83 L84 L85 L86 L87 L88 L13 L14 L15 L16 L17 L18 L19 L20 L21 L22 L23 L24 L25 L26 L27 L28 L29 L30 L31 L32 L33 L34 L35 L36 L37 L38 L39 L40 L41 L42 L43 L44 L45 L46 L47 L48 L49 L50 L51 L52 L53 L54 L55 L56 L57 L58 L59 L60 L61 L62 L63 L64 L65 L66 L67 L68 L69 L70 L71 L72 L73 L74 L75 L76 L77 L89">
      <formula1>"INR"</formula1>
    </dataValidation>
    <dataValidation allowBlank="1" showInputMessage="1" showErrorMessage="1" promptTitle="Addition / Deduction" prompt="Please Choose the correct One" sqref="J13:J89"/>
    <dataValidation type="list" showInputMessage="1" showErrorMessage="1" sqref="I13:I89">
      <formula1>"Excess(+), Less(-)"</formula1>
    </dataValidation>
    <dataValidation type="decimal" allowBlank="1" showInputMessage="1" showErrorMessage="1" errorTitle="Invalid Entry" error="Only Numeric Values are allowed. " sqref="A13:A89">
      <formula1>0</formula1>
      <formula2>999999999999999</formula2>
    </dataValidation>
    <dataValidation allowBlank="1" showInputMessage="1" showErrorMessage="1" promptTitle="Itemcode/Make" prompt="Please enter text" sqref="C13:C89"/>
    <dataValidation type="decimal" allowBlank="1" showInputMessage="1" showErrorMessage="1" promptTitle="Rate Entry" prompt="Please enter the Other Taxes2 in Rupees for this item. " errorTitle="Invaid Entry" error="Only Numeric Values are allowed. " sqref="N13:O89">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89">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89">
      <formula1>0</formula1>
      <formula2>999999999999999</formula2>
    </dataValidation>
    <dataValidation allowBlank="1" showInputMessage="1" showErrorMessage="1" promptTitle="Units" prompt="Please enter Units in text" sqref="E13:E89"/>
    <dataValidation type="decimal" allowBlank="1" showInputMessage="1" showErrorMessage="1" promptTitle="Quantity" prompt="Please enter the Quantity for this item. " errorTitle="Invalid Entry" error="Only Numeric Values are allowed. " sqref="F13:F89 D13:D89">
      <formula1>0</formula1>
      <formula2>999999999999999</formula2>
    </dataValidation>
    <dataValidation type="decimal" allowBlank="1" showInputMessage="1" showErrorMessage="1" promptTitle="Rate Entry" prompt="Please enter Basic Rate in Rupees for this item. " errorTitle="Invaid Entry" error="Only Numeric Values are allowed. " sqref="M15 M17 M19:M20 M22 M24:M27 M29:M31 M33:M39 M41:M44 M46:M47 M49:M51 M53 M55:M56 M58:M59 M61:M62 M64:M68 M70:M72 M74:M75 M77 M79 M81:M82 M84:M86 M88:M89">
      <formula1>0</formula1>
      <formula2>999999999999999</formula2>
    </dataValidation>
  </dataValidations>
  <printOptions/>
  <pageMargins left="0.55" right="0.33" top="0.61" bottom="0.51"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106" t="s">
        <v>2</v>
      </c>
      <c r="F6" s="106"/>
      <c r="G6" s="106"/>
      <c r="H6" s="106"/>
      <c r="I6" s="106"/>
      <c r="J6" s="106"/>
      <c r="K6" s="106"/>
    </row>
    <row r="7" spans="5:11" ht="15">
      <c r="E7" s="106"/>
      <c r="F7" s="106"/>
      <c r="G7" s="106"/>
      <c r="H7" s="106"/>
      <c r="I7" s="106"/>
      <c r="J7" s="106"/>
      <c r="K7" s="106"/>
    </row>
    <row r="8" spans="5:11" ht="15">
      <c r="E8" s="106"/>
      <c r="F8" s="106"/>
      <c r="G8" s="106"/>
      <c r="H8" s="106"/>
      <c r="I8" s="106"/>
      <c r="J8" s="106"/>
      <c r="K8" s="106"/>
    </row>
    <row r="9" spans="5:11" ht="15">
      <c r="E9" s="106"/>
      <c r="F9" s="106"/>
      <c r="G9" s="106"/>
      <c r="H9" s="106"/>
      <c r="I9" s="106"/>
      <c r="J9" s="106"/>
      <c r="K9" s="106"/>
    </row>
    <row r="10" spans="5:11" ht="15">
      <c r="E10" s="106"/>
      <c r="F10" s="106"/>
      <c r="G10" s="106"/>
      <c r="H10" s="106"/>
      <c r="I10" s="106"/>
      <c r="J10" s="106"/>
      <c r="K10" s="106"/>
    </row>
    <row r="11" spans="5:11" ht="15">
      <c r="E11" s="106"/>
      <c r="F11" s="106"/>
      <c r="G11" s="106"/>
      <c r="H11" s="106"/>
      <c r="I11" s="106"/>
      <c r="J11" s="106"/>
      <c r="K11" s="106"/>
    </row>
    <row r="12" spans="5:11" ht="15">
      <c r="E12" s="106"/>
      <c r="F12" s="106"/>
      <c r="G12" s="106"/>
      <c r="H12" s="106"/>
      <c r="I12" s="106"/>
      <c r="J12" s="106"/>
      <c r="K12" s="106"/>
    </row>
    <row r="13" spans="5:11" ht="15">
      <c r="E13" s="106"/>
      <c r="F13" s="106"/>
      <c r="G13" s="106"/>
      <c r="H13" s="106"/>
      <c r="I13" s="106"/>
      <c r="J13" s="106"/>
      <c r="K13" s="106"/>
    </row>
    <row r="14" spans="5:11" ht="15">
      <c r="E14" s="106"/>
      <c r="F14" s="106"/>
      <c r="G14" s="106"/>
      <c r="H14" s="106"/>
      <c r="I14" s="106"/>
      <c r="J14" s="106"/>
      <c r="K14" s="106"/>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vinay kumar</cp:lastModifiedBy>
  <cp:lastPrinted>2014-12-11T06:40:55Z</cp:lastPrinted>
  <dcterms:created xsi:type="dcterms:W3CDTF">2009-01-30T06:42:42Z</dcterms:created>
  <dcterms:modified xsi:type="dcterms:W3CDTF">2020-03-09T12:02:41Z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