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0" windowWidth="15480" windowHeight="762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<sst xmlns="http://schemas.openxmlformats.org/spreadsheetml/2006/main" count="1033" uniqueCount="276">
  <si>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</si>
  <si>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</si>
  <si>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</si>
  <si>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</si>
  <si>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</si>
  <si>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</si>
  <si>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</si>
  <si>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</si>
  <si>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</si>
  <si>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</si>
  <si>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</si>
  <si>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</si>
  <si>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</si>
  <si>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</si>
  <si>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</si>
  <si>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</si>
  <si>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</si>
  <si>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</si>
  <si>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</si>
  <si>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</si>
  <si>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</si>
  <si>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</si>
  <si>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</si>
  <si>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</si>
  <si>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</si>
  <si>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</si>
  <si>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</si>
  <si>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</si>
  <si>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</si>
  <si>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Construction of chamber for 100mm sluices valve</t>
  </si>
  <si>
    <t>item1</t>
  </si>
  <si>
    <t>Nos</t>
  </si>
  <si>
    <t>Excess(+)</t>
  </si>
  <si>
    <t>Supplying, Conveying and fixing spls. Including eart</t>
  </si>
  <si>
    <t>Construction of chamber for 100mm sluice plates</t>
  </si>
  <si>
    <t>item2</t>
  </si>
  <si>
    <t>item3</t>
  </si>
  <si>
    <t>item5</t>
  </si>
  <si>
    <t>Total in Figures</t>
  </si>
  <si>
    <t>Select</t>
  </si>
  <si>
    <t>%</t>
  </si>
  <si>
    <t>Full Conversion</t>
  </si>
  <si>
    <t>Quoted Rate in Words</t>
  </si>
  <si>
    <t>Quoted Rate in Figures</t>
  </si>
  <si>
    <t xml:space="preserve">TOTAL AMOUNT  </t>
  </si>
  <si>
    <t>TOTAL AMOUNT With Taxes</t>
  </si>
  <si>
    <t>TOTAL AMOUNT In Words</t>
  </si>
  <si>
    <t>Less(-)</t>
  </si>
  <si>
    <t>item4</t>
  </si>
  <si>
    <t>Cat (A) -Items to be supply and installation</t>
  </si>
  <si>
    <r>
      <t xml:space="preserve">BASIC RATE PER UNIT In </t>
    </r>
    <r>
      <rPr>
        <b/>
        <sz val="11"/>
        <color indexed="10"/>
        <rFont val="Arial"/>
        <family val="2"/>
      </rPr>
      <t>Figures</t>
    </r>
    <r>
      <rPr>
        <b/>
        <sz val="11"/>
        <rFont val="Arial"/>
        <family val="2"/>
      </rPr>
      <t xml:space="preserve"> To be entered by the </t>
    </r>
    <r>
      <rPr>
        <b/>
        <sz val="11"/>
        <color indexed="10"/>
        <rFont val="Arial"/>
        <family val="2"/>
      </rPr>
      <t>Bidder</t>
    </r>
  </si>
  <si>
    <t>Item Rate</t>
  </si>
  <si>
    <t>Name of Work: Renovation of Hall-IV block “F” at IIT Kanpur (SH: Electrical Works).</t>
  </si>
  <si>
    <t>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t>
  </si>
  <si>
    <t>Group A</t>
  </si>
  <si>
    <t>Supplying and drawing following sizes of FR PVC insulated copper conductor, single  core cable in the existing surface / recessed steel / PVC conduit as required.</t>
  </si>
  <si>
    <t>1 X 1.5 Sq.mm</t>
  </si>
  <si>
    <t>3 X 1.5 Sq.mm</t>
  </si>
  <si>
    <t>3 X 4 Sq.mm</t>
  </si>
  <si>
    <t>6 X 10 Sq.mm</t>
  </si>
  <si>
    <t>Supplying and fixing of following sizes of steel conduit along with accessories in surface / recess including painting in case of surface conduit, or cutting the wall and making good the same in case of recessed conduit as required.</t>
  </si>
  <si>
    <t>20 mm 16 SWG</t>
  </si>
  <si>
    <t>25 mm 16 SWG</t>
  </si>
  <si>
    <t>32 mm 16 SWG</t>
  </si>
  <si>
    <t>Supplying and fixing of meatal box of following size on surface or in recess with suitable size of phenolic laminated sheet cover infront including painting etc. as required.</t>
  </si>
  <si>
    <t>100 mm X 100 mm X 60 mm deep</t>
  </si>
  <si>
    <t>200 mm X 250 mm X 100 mm deep</t>
  </si>
  <si>
    <t>200 x 300 x 100 mm deep</t>
  </si>
  <si>
    <t>250 mm x 300 mm x 100 mm deep</t>
  </si>
  <si>
    <t>Supplying and fixing following size /modules, GI box along with modular base and cover plate for modular switches in recess etc. as required.</t>
  </si>
  <si>
    <t>1 or 2 Moudle</t>
  </si>
  <si>
    <t>3 Moudle</t>
  </si>
  <si>
    <t>4 Moudle</t>
  </si>
  <si>
    <t>6 Moudle</t>
  </si>
  <si>
    <t>8 Moudle</t>
  </si>
  <si>
    <t>Supplying and fixing following  modular switch/ socket on the existing modular plate and switch box including connections but excluding modular plate  etc. as required.</t>
  </si>
  <si>
    <t>5/6 Amp one way swicth</t>
  </si>
  <si>
    <t>3 Pin 5/6 Amp. Socket outlet</t>
  </si>
  <si>
    <t>15/16 Amp. One way switch</t>
  </si>
  <si>
    <t>6 Pin 15/16 Amp. Socket outlet</t>
  </si>
  <si>
    <t>Modular electronic fan regulator 100 watts</t>
  </si>
  <si>
    <t>Supplying and fixing modular blanking plate on the existing modular plate and switch box excluding modular plate as required.</t>
  </si>
  <si>
    <t>Supplying and fixing 3 pin, 5 A ceiling rose on the existing junction box/ wooden block including connections etc. as required.</t>
  </si>
  <si>
    <t>Supply, fixing, connecting and commissioning box with MS sheet of 16 SWG of size 200 mm X 200 mm X 125 mm having Brass neutral link 12.5 mm square rod 6 way 60 mm long fixed on bakelite sheet 6 mm thick. Box shall have almirah type front door duly hinged with panel key lock and earthing strud etc. duly painted complete as required.</t>
  </si>
  <si>
    <t>Supplying and fixing following way surface/ recess mountng, vertical type 415V, TPN MCB distribution board of steel sheet, dust protected, duly powder painted, inclusive of 200 amps tinned copper bus bar, common neutral link, earth bar, din bar for mounting MCB's ( but witout MCB's and incommer) as required (Note:- Vertical type MCB TPDBis normally used where 3 phase outlets are required).</t>
  </si>
  <si>
    <t xml:space="preserve">12  way (4+36) Double door </t>
  </si>
  <si>
    <t>Supplying and fixing following way, single pole and neutral, sheet steel, MCB distribution board, 240 V, on surface/ recess,complete with tinned copper bus bar, neutral bus bar, earth bar,din bar, interconnections, powder painted including earthing etc. as required. (But without MCB/ RCCB/ Isolator).</t>
  </si>
  <si>
    <t xml:space="preserve"> 12 way, Double door</t>
  </si>
  <si>
    <t>Supplying and fixing 5 to 32 A rating, 240/415 volts, "c" curve, miniature circuit breaker suitable for inductive load of following poles in the existing MCB DB complete with connections, testing and commissioning etc. as required.</t>
  </si>
  <si>
    <t>Single pole 6 Amp to 32  amp</t>
  </si>
  <si>
    <t>Single pole and Neutral 6 amp to 32 amp</t>
  </si>
  <si>
    <t>Supply and fixing following rating,pole and 240/415 volts, residual current circuit breaker (RCCB), sensitivity current 300 mA in the existing MCB DB complete with connections, testing and commissioning etc. as required.</t>
  </si>
  <si>
    <t xml:space="preserve">Single phase and neutral 40 Amp </t>
  </si>
  <si>
    <t xml:space="preserve">Three phase and neutral 63 Amp </t>
  </si>
  <si>
    <t>Supplying and fixing of following ratingg, 415 volts, "C" curve, miniature circuit breaker suitable for inductive load of following poles in the existing MCB DB complete with connections, testing and commissioning etc. as required.</t>
  </si>
  <si>
    <t>Triple pole  63 amp</t>
  </si>
  <si>
    <t>Supply and fixing single pole blankidng plate in the existing MCB DB complete as required.</t>
  </si>
  <si>
    <t>Supply and fixing 20 amps, 240 volts, SPN industrial type, socket outle, with 2 pole and earth, metal enclosed plug tip alongwith 20 amps "C" curve, SP MCB, in sheet steel enclosure, on surface or in recess with chained metal cover for the socket out let and complete with connections, testing commisssioning etc. as required.</t>
  </si>
  <si>
    <t>Earthing with G.I. earth plate 600 mm X 600 mm X 6 mm thick  including accessories, and providing masonry enclosure with cover plate having locking arrangement and watering pipe of 2.7 meter long etc. (but with charcoal/ coke and salt) as required.</t>
  </si>
  <si>
    <t xml:space="preserve">Providing and fixing 25 mm X 5 mm G.I. strip in 40 mm dia G.I. pipe from electrode including connection  with brass nut, bolt, spring, washer excavation and re-filling etc. as required.. nut bolt, spring, washer etc. as required. </t>
  </si>
  <si>
    <t>Providing and fixing 25 mm X 5 mm G.I. on surface or in recess for connections etc. as required.</t>
  </si>
  <si>
    <t>Dismantling, desconnecting 3 X 1.5/2.5/4.0/6.0/10.0 sqmm wire from existing conduit pipe casing and caping and making role and depositing in store as reqd.</t>
  </si>
  <si>
    <t>Dismantling the old MS/PVC conduit pipe of all sizes from surface/recessed and making good the damages I/c filling the holes of the surface  and depositing the same as reqd.</t>
  </si>
  <si>
    <t>Dismantling the old wood batten/PVC casing caping of all sizes from surface and making good the damages I/c filling the holes of the surface  and depositing the same as reqd.</t>
  </si>
  <si>
    <t>Dismantelling damaged  DB/TPN switch etc. including depositing the same in store as reqd.</t>
  </si>
  <si>
    <t>Dismantling of switch board/MS/PVC box of any size surface/recessed including painting with enamel paint as reqd.</t>
  </si>
  <si>
    <t>Dismantling old damaged fittting (all types) from surface and making good the damages (I/c filling the holes) and depositing the same as reqd.</t>
  </si>
  <si>
    <t>Fixing of PVC/MS box of any size on surface/recessed including rag bolts etc. Complete as required.</t>
  </si>
  <si>
    <t>Supply, fixing, connecting and commissioning and testing of the following light fixtures complete with all accessories including electronic ballast, holder, accessories etc. including rag bolts with washer complete as reqd.</t>
  </si>
  <si>
    <t>Light fitting LED 18/20w , 4ft  (PC Batten type) . Make_Crompton greaves-TRIM LINEA ( (LCTLN-20-CDL ) or equivalent.</t>
  </si>
  <si>
    <t>Wall bracket light fitting single SS fame with diffuser ,Make_Philphs (STYLO) or equivalent.</t>
  </si>
  <si>
    <t>Ceiling LED light fitting 06 watt robust surface mounted PDC AL-Housing with diffuser having  Efficay &gt;100Lm/w ,Make-crompton greaves (CAT-CAT-LCDSPL-R/S-06-CDL) .</t>
  </si>
  <si>
    <t>Ceiling LED light fitting 12 watt robust surface mounted PDC AL-Housing with diffuser having  Efficay &gt;100Lm/w ,Make-crompton greaves (CAT-LCDSPLN-R/s12-CDL) .</t>
  </si>
  <si>
    <t>Linear mirror LED light fitting 9watt Efficay &gt;100Lm/w. Make_Philiphs or equivalent .</t>
  </si>
  <si>
    <t xml:space="preserve">  LED  light street fitting 25 watt (Bracket type)Pressure die cast housing with toughened glass wit IP66 protection Efficacy &gt;110 Lm/watt.  Make-Crompton (Cat-LSTS-25-CDL/M) or equivalent .</t>
  </si>
  <si>
    <t>Providing and fixing on surface with screw of size 32 mm x 12.5 mm. DLP mini trunking system with independent cover as reqd.</t>
  </si>
  <si>
    <t>Providing and fixing accessories for following size of DLP mini trunking system as reqd. (32 mm x 12.5mm)</t>
  </si>
  <si>
    <t>Flat Junction</t>
  </si>
  <si>
    <t>Changeable flat angle</t>
  </si>
  <si>
    <t>Changeable internal/External angle</t>
  </si>
  <si>
    <t>End cap left or right</t>
  </si>
  <si>
    <t>Providing and fixing on surface with screw of size 32 mm x 20 mm. DLP trunking system with independent cover as reqd.</t>
  </si>
  <si>
    <t>Providing and fixing accessories for following size of DLP mini trunking system as reqd. (32 mm x 20mm)</t>
  </si>
  <si>
    <t>Providing and fixing DLP trunking of size 105 mm x 50 mm  on surface with suitable plug and screws as reqd.</t>
  </si>
  <si>
    <t>Providing and fixing accessories for following size of DLP mini trunking system as reqd. (105 mm x 50 mm)</t>
  </si>
  <si>
    <t>Flexible cover for 85 mm width</t>
  </si>
  <si>
    <t>Partition</t>
  </si>
  <si>
    <t>Flat angle</t>
  </si>
  <si>
    <t>Internal angle adjustable from 80 - 100</t>
  </si>
  <si>
    <t>External angle adjustable from 60 - 120</t>
  </si>
  <si>
    <t>End Caps</t>
  </si>
  <si>
    <t>Base Joint</t>
  </si>
  <si>
    <t>Joint for 85 mm width cover</t>
  </si>
  <si>
    <t>Clips</t>
  </si>
  <si>
    <t>Drawing of RG-6 cable /network cable/wiring cable/telephone cable in existing surface / concealed conduits reqd.</t>
  </si>
  <si>
    <t>Digging cable trench, lifting brick and cable and locating fault and relaying the cable I/c. refilling the same as reqd.</t>
  </si>
  <si>
    <t>Up to 35 sqmm</t>
  </si>
  <si>
    <t>Above 35 to 95 sqmm</t>
  </si>
  <si>
    <t>Supply, Installation of exhaust fan 220 volt AC, 50 Hz of following sizes in the existing opening I/c connection, testing, commissioning etc. as reqd.</t>
  </si>
  <si>
    <t>15"</t>
  </si>
  <si>
    <t>S/F, Exhaust fan shutter of following sizes on rag bolts as rqed.</t>
  </si>
  <si>
    <t>Making hole on wall for fixing exhaust fan upto 15" size and making good the same.</t>
  </si>
  <si>
    <t>Supply, installation, testing and commissioning of ceiling fan of following size 220 volts 50 Hz double ball bearing copper wound without regulator I/c wiring the down rods of standard length upto 30cm with 1.5 sq.mm PVC insulated copper conductor single core cable etc as rqed. (make_bajaj (Kassels-50) or equivalent ISI mark)</t>
  </si>
  <si>
    <t xml:space="preserve">1200 mm sweep </t>
  </si>
  <si>
    <t>Providing,fixing, connecting and commissioning of timer switch_for 24 hrs.setting Maxirex 4QTB_  complete required. Make Legrand_(Cat No.6499 15) or equivalent</t>
  </si>
  <si>
    <t>Supply and Laying HDPE pipe of  50 mm dia, 2mm thick on exisiting surface including cartage loading and unloading etc. as reqd.</t>
  </si>
  <si>
    <t>In Ground</t>
  </si>
  <si>
    <t>In Pipe</t>
  </si>
  <si>
    <t>In Open duct</t>
  </si>
  <si>
    <t>In Surface</t>
  </si>
  <si>
    <t>Supply, Installation, Testing and commissioning of Hot water Geyser of 50 litre capacity including rac bolt, nut bolt and washer etc. Complete as required.</t>
  </si>
  <si>
    <t>Nos.</t>
  </si>
  <si>
    <t>Mtrs.</t>
  </si>
  <si>
    <t>No.</t>
  </si>
  <si>
    <t>Sets</t>
  </si>
  <si>
    <t>Mtrs</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</si>
  <si>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</si>
  <si>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</si>
  <si>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</si>
  <si>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</si>
  <si>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</si>
  <si>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</si>
  <si>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</si>
  <si>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</si>
  <si>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</si>
  <si>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</si>
  <si>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</si>
  <si>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</si>
  <si>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</si>
  <si>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</si>
  <si>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</si>
  <si>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</si>
  <si>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</si>
  <si>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</si>
  <si>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</si>
  <si>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</si>
  <si>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</si>
  <si>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</si>
  <si>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</si>
  <si>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</si>
  <si>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</si>
  <si>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</si>
  <si>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</si>
  <si>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</si>
  <si>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</si>
  <si>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</si>
  <si>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</si>
  <si>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</si>
  <si>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</si>
  <si>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</si>
  <si>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</si>
  <si>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</si>
  <si>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</si>
  <si>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</si>
  <si>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</si>
  <si>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</si>
  <si>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</si>
  <si>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</si>
  <si>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</si>
  <si>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</si>
  <si>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</si>
  <si>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</si>
  <si>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</si>
  <si>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</si>
  <si>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</si>
  <si>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</si>
  <si>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</si>
  <si>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</si>
  <si>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</si>
  <si>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</si>
  <si>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</si>
  <si>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</si>
  <si>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</si>
  <si>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</si>
  <si>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</si>
  <si>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</si>
  <si>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</si>
  <si>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</si>
  <si>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</si>
  <si>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</si>
  <si>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</si>
  <si>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</si>
  <si>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</si>
  <si>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</si>
  <si>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</si>
  <si>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</si>
  <si>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</si>
  <si>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</si>
  <si>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</si>
  <si>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</si>
  <si>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</si>
  <si>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</si>
  <si>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</si>
  <si>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</si>
  <si>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</si>
  <si>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</si>
  <si>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</si>
  <si>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</si>
  <si>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</si>
  <si>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</si>
  <si>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</si>
  <si>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</si>
  <si>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</si>
  <si>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</si>
  <si>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</si>
  <si>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</si>
  <si>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</si>
  <si>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</si>
  <si>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</si>
  <si>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</si>
  <si>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</si>
  <si>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</si>
  <si>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</si>
  <si>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</si>
  <si>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</si>
  <si>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</si>
  <si>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</si>
  <si>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</si>
  <si>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</si>
  <si>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</si>
  <si>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</si>
  <si>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</si>
  <si>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</si>
  <si>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</si>
  <si>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Less - Cost of old/defective Geyser 50 Litrs.</t>
  </si>
  <si>
    <r>
      <rPr>
        <u val="single"/>
        <sz val="12"/>
        <rFont val="Calibri"/>
        <family val="2"/>
      </rPr>
      <t>Less -</t>
    </r>
    <r>
      <rPr>
        <sz val="12"/>
        <rFont val="Calibri"/>
        <family val="2"/>
      </rPr>
      <t>cost of old/defective ceiling fan</t>
    </r>
  </si>
  <si>
    <r>
      <rPr>
        <u val="single"/>
        <sz val="12"/>
        <rFont val="Calibri"/>
        <family val="2"/>
      </rPr>
      <t>Less -</t>
    </r>
    <r>
      <rPr>
        <sz val="12"/>
        <rFont val="Calibri"/>
        <family val="2"/>
      </rPr>
      <t>cost of old/defective Exhaust fan</t>
    </r>
  </si>
  <si>
    <r>
      <rPr>
        <u val="single"/>
        <sz val="12"/>
        <rFont val="Calibri"/>
        <family val="2"/>
      </rPr>
      <t>Less -</t>
    </r>
    <r>
      <rPr>
        <sz val="12"/>
        <rFont val="Calibri"/>
        <family val="2"/>
      </rPr>
      <t>cost of old/defective Distribution box</t>
    </r>
  </si>
  <si>
    <r>
      <rPr>
        <u val="single"/>
        <sz val="12"/>
        <rFont val="Calibri"/>
        <family val="2"/>
      </rPr>
      <t>Less -</t>
    </r>
    <r>
      <rPr>
        <sz val="12"/>
        <rFont val="Calibri"/>
        <family val="2"/>
      </rPr>
      <t>cost of old/defective fittings.</t>
    </r>
  </si>
  <si>
    <r>
      <rPr>
        <u val="single"/>
        <sz val="12"/>
        <rFont val="Calibri"/>
        <family val="2"/>
      </rPr>
      <t>Less</t>
    </r>
    <r>
      <rPr>
        <sz val="12"/>
        <rFont val="Calibri"/>
        <family val="2"/>
      </rPr>
      <t xml:space="preserve"> -cost of old/defective MS/PVC conduit pipe</t>
    </r>
  </si>
  <si>
    <r>
      <rPr>
        <u val="single"/>
        <sz val="12"/>
        <rFont val="Calibri"/>
        <family val="2"/>
      </rPr>
      <t>Less</t>
    </r>
    <r>
      <rPr>
        <sz val="12"/>
        <rFont val="Calibri"/>
        <family val="2"/>
      </rPr>
      <t xml:space="preserve"> -cost of old/defective wooden batten/PVC casing capping</t>
    </r>
  </si>
  <si>
    <r>
      <rPr>
        <u val="single"/>
        <sz val="12"/>
        <rFont val="Calibri"/>
        <family val="2"/>
      </rPr>
      <t>Less</t>
    </r>
    <r>
      <rPr>
        <sz val="12"/>
        <rFont val="Calibri"/>
        <family val="2"/>
      </rPr>
      <t xml:space="preserve"> -cost of old/defective old wire</t>
    </r>
  </si>
  <si>
    <r>
      <rPr>
        <u val="single"/>
        <sz val="12"/>
        <rFont val="Calibri"/>
        <family val="2"/>
      </rPr>
      <t>Less</t>
    </r>
    <r>
      <rPr>
        <sz val="12"/>
        <rFont val="Calibri"/>
        <family val="2"/>
      </rPr>
      <t xml:space="preserve"> -cost of old/defective old switch Board/boxes.</t>
    </r>
  </si>
  <si>
    <t>Cat (B) -Buy Back (old/defective/damaged items) :-</t>
  </si>
  <si>
    <t xml:space="preserve">Tender Inviting Authority: Executive Engineer, IWD IIT Kanpur </t>
  </si>
  <si>
    <t xml:space="preserve">Contract No: 07/Electrical/2021/78 dated 29.06.2021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</si>
</sst>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quot;Yes&quot;;&quot;Yes&quot;;&quot;No&quot;"/>
    <numFmt numFmtId="179" formatCode="&quot;True&quot;;&quot;True&quot;;&quot;False&quot;"/>
    <numFmt numFmtId="180" formatCode="&quot;On&quot;;&quot;On&quot;;&quot;Off&quot;"/>
    <numFmt numFmtId="181" formatCode="[$€-2]\ #,##0.00_);[Red]\([$€-2]\ #,##0.00\)"/>
  </numFmts>
  <fonts count="8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b/>
      <sz val="16"/>
      <name val="Times New Roman"/>
      <family val="1"/>
    </font>
    <font>
      <b/>
      <sz val="12"/>
      <name val="Times New Roman"/>
      <family val="1"/>
    </font>
    <font>
      <u val="single"/>
      <sz val="12"/>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sz val="16"/>
      <color indexed="62"/>
      <name val="Times New Roman"/>
      <family val="1"/>
    </font>
    <font>
      <sz val="12"/>
      <color indexed="8"/>
      <name val="Courier New"/>
      <family val="3"/>
    </font>
    <font>
      <sz val="12"/>
      <color indexed="8"/>
      <name val="Calibri"/>
      <family val="2"/>
    </font>
    <font>
      <b/>
      <sz val="14"/>
      <color indexed="10"/>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sz val="16"/>
      <color theme="4" tint="-0.24997000396251678"/>
      <name val="Times New Roman"/>
      <family val="1"/>
    </font>
    <font>
      <sz val="12"/>
      <color rgb="FF000000"/>
      <name val="Courier New"/>
      <family val="3"/>
    </font>
    <font>
      <sz val="12"/>
      <color theme="1"/>
      <name val="Calibri"/>
      <family val="2"/>
    </font>
    <font>
      <b/>
      <sz val="14"/>
      <color rgb="FFFF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03">
    <xf numFmtId="0" fontId="0" fillId="0" borderId="0" xfId="0" applyFont="1" applyAlignment="1">
      <alignment/>
    </xf>
    <xf numFmtId="0" fontId="3" fillId="0" borderId="0" xfId="57" applyNumberFormat="1" applyFont="1" applyFill="1" applyBorder="1" applyAlignment="1">
      <alignment vertical="center"/>
      <protection/>
    </xf>
    <xf numFmtId="0" fontId="68" fillId="0" borderId="0" xfId="57" applyNumberFormat="1" applyFont="1" applyFill="1" applyBorder="1" applyAlignment="1" applyProtection="1">
      <alignment vertical="center"/>
      <protection locked="0"/>
    </xf>
    <xf numFmtId="0" fontId="68"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9"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8"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8"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8"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70"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8"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0" fontId="72"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3" fillId="33" borderId="10" xfId="59" applyNumberFormat="1" applyFont="1" applyFill="1" applyBorder="1" applyAlignment="1" applyProtection="1">
      <alignment vertical="center" wrapText="1"/>
      <protection locked="0"/>
    </xf>
    <xf numFmtId="0" fontId="70"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4" fillId="34" borderId="10" xfId="59" applyNumberFormat="1" applyFont="1" applyFill="1" applyBorder="1" applyAlignment="1">
      <alignment horizontal="center" vertical="top" wrapText="1"/>
      <protection/>
    </xf>
    <xf numFmtId="0" fontId="74"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5" fillId="33" borderId="10" xfId="64" applyNumberFormat="1" applyFont="1" applyFill="1" applyBorder="1" applyAlignment="1">
      <alignment horizontal="center" vertical="center"/>
    </xf>
    <xf numFmtId="0" fontId="76" fillId="0" borderId="17"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1" xfId="57" applyNumberFormat="1" applyFont="1" applyFill="1" applyBorder="1" applyAlignment="1" applyProtection="1">
      <alignment horizontal="right" vertical="top"/>
      <protection hidden="1"/>
    </xf>
    <xf numFmtId="0" fontId="2" fillId="0" borderId="18" xfId="57" applyNumberFormat="1" applyFont="1" applyFill="1" applyBorder="1" applyAlignment="1" applyProtection="1">
      <alignment horizontal="right" vertical="top"/>
      <protection locked="0"/>
    </xf>
    <xf numFmtId="0" fontId="3" fillId="0" borderId="11" xfId="57" applyNumberFormat="1" applyFont="1" applyFill="1" applyBorder="1" applyAlignment="1">
      <alignment horizontal="center" vertical="center"/>
      <protection/>
    </xf>
    <xf numFmtId="2" fontId="3" fillId="0" borderId="15" xfId="59" applyNumberFormat="1" applyFont="1" applyFill="1" applyBorder="1" applyAlignment="1">
      <alignment horizontal="center" vertical="center"/>
      <protection/>
    </xf>
    <xf numFmtId="0" fontId="3" fillId="0" borderId="11" xfId="59" applyNumberFormat="1" applyFont="1" applyFill="1" applyBorder="1" applyAlignment="1">
      <alignment horizontal="center" vertical="center"/>
      <protection/>
    </xf>
    <xf numFmtId="0" fontId="77" fillId="0" borderId="13" xfId="59" applyNumberFormat="1" applyFont="1" applyFill="1" applyBorder="1" applyAlignment="1">
      <alignment vertical="center" wrapText="1"/>
      <protection/>
    </xf>
    <xf numFmtId="0" fontId="18" fillId="0" borderId="15" xfId="59" applyNumberFormat="1" applyFont="1" applyFill="1" applyBorder="1" applyAlignment="1">
      <alignment vertical="center" wrapText="1"/>
      <protection/>
    </xf>
    <xf numFmtId="0" fontId="18" fillId="0" borderId="18" xfId="59" applyNumberFormat="1" applyFont="1" applyFill="1" applyBorder="1" applyAlignment="1">
      <alignment vertical="center" wrapText="1"/>
      <protection/>
    </xf>
    <xf numFmtId="0" fontId="2" fillId="0" borderId="13" xfId="57" applyNumberFormat="1" applyFont="1" applyFill="1" applyBorder="1" applyAlignment="1">
      <alignment horizontal="center" vertical="top" wrapText="1"/>
      <protection/>
    </xf>
    <xf numFmtId="0" fontId="18" fillId="0" borderId="11" xfId="59" applyNumberFormat="1" applyFont="1" applyFill="1" applyBorder="1" applyAlignment="1">
      <alignment vertical="center" wrapText="1"/>
      <protection/>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9" applyNumberFormat="1" applyFont="1" applyFill="1" applyBorder="1" applyAlignment="1">
      <alignment vertical="center" wrapText="1"/>
      <protection/>
    </xf>
    <xf numFmtId="2" fontId="6" fillId="0" borderId="11" xfId="59" applyNumberFormat="1" applyFont="1" applyFill="1" applyBorder="1" applyAlignment="1">
      <alignment vertical="center"/>
      <protection/>
    </xf>
    <xf numFmtId="2" fontId="2" fillId="33" borderId="19" xfId="57" applyNumberFormat="1" applyFont="1" applyFill="1" applyBorder="1" applyAlignment="1" applyProtection="1">
      <alignment horizontal="right" vertical="center"/>
      <protection locked="0"/>
    </xf>
    <xf numFmtId="0" fontId="78" fillId="0" borderId="11" xfId="59" applyNumberFormat="1" applyFont="1" applyFill="1" applyBorder="1" applyAlignment="1">
      <alignment horizontal="center" vertical="center" wrapText="1" readingOrder="1"/>
      <protection/>
    </xf>
    <xf numFmtId="0" fontId="17" fillId="0" borderId="11" xfId="59" applyNumberFormat="1" applyFont="1" applyFill="1" applyBorder="1" applyAlignment="1">
      <alignment horizontal="center" vertical="top"/>
      <protection/>
    </xf>
    <xf numFmtId="2" fontId="3" fillId="0" borderId="18" xfId="59" applyNumberFormat="1" applyFont="1" applyFill="1" applyBorder="1" applyAlignment="1">
      <alignment horizontal="center" vertical="center"/>
      <protection/>
    </xf>
    <xf numFmtId="0" fontId="21" fillId="0" borderId="11" xfId="0" applyFont="1" applyFill="1" applyBorder="1" applyAlignment="1">
      <alignment horizontal="center" vertical="top"/>
    </xf>
    <xf numFmtId="0" fontId="21" fillId="0" borderId="11" xfId="0" applyFont="1" applyFill="1" applyBorder="1" applyAlignment="1">
      <alignment vertical="top" wrapText="1"/>
    </xf>
    <xf numFmtId="0" fontId="19" fillId="0" borderId="11" xfId="59" applyNumberFormat="1" applyFont="1" applyFill="1" applyBorder="1" applyAlignment="1">
      <alignment vertical="center" wrapText="1"/>
      <protection/>
    </xf>
    <xf numFmtId="2" fontId="21" fillId="0" borderId="11" xfId="0" applyNumberFormat="1" applyFont="1" applyFill="1" applyBorder="1" applyAlignment="1">
      <alignment horizontal="center" vertical="top"/>
    </xf>
    <xf numFmtId="0" fontId="21" fillId="0" borderId="11" xfId="0" applyFont="1" applyFill="1" applyBorder="1" applyAlignment="1" applyProtection="1">
      <alignment horizontal="justify" vertical="top" wrapText="1"/>
      <protection/>
    </xf>
    <xf numFmtId="2" fontId="21" fillId="0" borderId="11" xfId="48" applyNumberFormat="1" applyFont="1" applyFill="1" applyBorder="1" applyAlignment="1">
      <alignment horizontal="center" vertical="top" wrapText="1"/>
    </xf>
    <xf numFmtId="0" fontId="21" fillId="0" borderId="11" xfId="48" applyFont="1" applyFill="1" applyBorder="1" applyAlignment="1">
      <alignment horizontal="center" vertical="top" wrapText="1"/>
    </xf>
    <xf numFmtId="2" fontId="21" fillId="0" borderId="11" xfId="0" applyNumberFormat="1" applyFont="1" applyFill="1" applyBorder="1" applyAlignment="1" applyProtection="1">
      <alignment horizontal="center" vertical="top"/>
      <protection/>
    </xf>
    <xf numFmtId="0" fontId="21" fillId="0" borderId="11" xfId="0" applyFont="1" applyFill="1" applyBorder="1" applyAlignment="1">
      <alignment horizontal="justify" vertical="top"/>
    </xf>
    <xf numFmtId="0" fontId="21" fillId="0" borderId="11" xfId="48" applyNumberFormat="1" applyFont="1" applyFill="1" applyBorder="1" applyAlignment="1">
      <alignment vertical="top" wrapText="1"/>
    </xf>
    <xf numFmtId="0" fontId="21" fillId="0" borderId="11" xfId="48" applyFont="1" applyFill="1" applyBorder="1" applyAlignment="1">
      <alignment vertical="top" wrapText="1"/>
    </xf>
    <xf numFmtId="0" fontId="21" fillId="0" borderId="11" xfId="0" applyFont="1" applyFill="1" applyBorder="1" applyAlignment="1">
      <alignment horizontal="center" wrapText="1"/>
    </xf>
    <xf numFmtId="0" fontId="79" fillId="0" borderId="11" xfId="0" applyFont="1" applyFill="1" applyBorder="1" applyAlignment="1">
      <alignment vertical="top" wrapText="1"/>
    </xf>
    <xf numFmtId="0" fontId="21" fillId="0" borderId="11" xfId="0" applyFont="1" applyFill="1" applyBorder="1" applyAlignment="1">
      <alignment horizontal="center" vertical="top" wrapText="1"/>
    </xf>
    <xf numFmtId="2" fontId="21" fillId="0" borderId="11" xfId="0" applyNumberFormat="1" applyFont="1" applyFill="1" applyBorder="1" applyAlignment="1">
      <alignment horizontal="center" vertical="top" wrapText="1"/>
    </xf>
    <xf numFmtId="0" fontId="80" fillId="0" borderId="11" xfId="59" applyNumberFormat="1" applyFont="1" applyFill="1" applyBorder="1" applyAlignment="1">
      <alignment vertical="center" wrapText="1"/>
      <protection/>
    </xf>
    <xf numFmtId="0" fontId="17" fillId="0" borderId="11" xfId="0" applyFont="1" applyFill="1" applyBorder="1" applyAlignment="1">
      <alignment vertical="top"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81"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9"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31"/>
  <sheetViews>
    <sheetView showGridLines="0" zoomScale="115" zoomScaleNormal="115" zoomScalePageLayoutView="0" workbookViewId="0" topLeftCell="A1">
      <selection activeCell="A7" sqref="A7:BC7"/>
    </sheetView>
  </sheetViews>
  <sheetFormatPr defaultColWidth="9.140625" defaultRowHeight="15"/>
  <cols>
    <col min="1" max="1" width="12.7109375" style="24" customWidth="1"/>
    <col min="2" max="2" width="66.00390625" style="24" customWidth="1"/>
    <col min="3" max="3" width="8.8515625" style="24" hidden="1" customWidth="1"/>
    <col min="4" max="4" width="12.421875" style="24" customWidth="1"/>
    <col min="5" max="5" width="8.7109375" style="24" customWidth="1"/>
    <col min="6" max="6" width="11.8515625" style="24" hidden="1" customWidth="1"/>
    <col min="7" max="7" width="14.140625" style="24" hidden="1" customWidth="1"/>
    <col min="8" max="8" width="13.8515625" style="24" hidden="1" customWidth="1"/>
    <col min="9" max="9" width="12.140625" style="24" hidden="1" customWidth="1"/>
    <col min="10" max="10" width="11.57421875" style="24" hidden="1" customWidth="1"/>
    <col min="11" max="11" width="19.57421875" style="24" hidden="1" customWidth="1"/>
    <col min="12" max="12" width="14.28125" style="24" hidden="1" customWidth="1"/>
    <col min="13" max="13" width="20.140625" style="24" customWidth="1"/>
    <col min="14" max="14" width="12.28125" style="44" hidden="1" customWidth="1"/>
    <col min="15" max="17" width="12.28125" style="24" hidden="1" customWidth="1"/>
    <col min="18" max="18" width="24.28125" style="24" hidden="1" customWidth="1"/>
    <col min="19" max="19" width="13.7109375" style="24" hidden="1" customWidth="1"/>
    <col min="20" max="20" width="13.8515625" style="24" hidden="1" customWidth="1"/>
    <col min="21" max="21" width="15.421875" style="24" hidden="1" customWidth="1"/>
    <col min="22" max="22" width="13.00390625" style="24" hidden="1" customWidth="1"/>
    <col min="23" max="23" width="8.7109375" style="24" hidden="1" customWidth="1"/>
    <col min="24" max="24" width="11.28125" style="24" hidden="1" customWidth="1"/>
    <col min="25" max="25" width="12.57421875" style="24" hidden="1" customWidth="1"/>
    <col min="26" max="26" width="12.28125" style="24" hidden="1" customWidth="1"/>
    <col min="27" max="51" width="9.140625" style="24" hidden="1" customWidth="1"/>
    <col min="52" max="52" width="10.28125" style="24" hidden="1" customWidth="1"/>
    <col min="53" max="53" width="17.8515625" style="24" customWidth="1"/>
    <col min="54" max="54" width="18.28125" style="24" hidden="1" customWidth="1"/>
    <col min="55" max="55" width="50.140625" style="24" customWidth="1"/>
    <col min="56" max="56" width="22.28125" style="24" customWidth="1"/>
    <col min="57" max="238" width="9.140625" style="24" customWidth="1"/>
    <col min="239" max="243" width="9.140625" style="25" customWidth="1"/>
    <col min="244" max="16384" width="9.140625" style="24" customWidth="1"/>
  </cols>
  <sheetData>
    <row r="1" spans="1:243" s="1" customFormat="1" ht="30" customHeight="1">
      <c r="A1" s="95" t="str">
        <f>B2&amp;" BoQ"</f>
        <v>Item Rate BoQ</v>
      </c>
      <c r="B1" s="95"/>
      <c r="C1" s="95"/>
      <c r="D1" s="95"/>
      <c r="E1" s="95"/>
      <c r="F1" s="95"/>
      <c r="G1" s="95"/>
      <c r="H1" s="95"/>
      <c r="I1" s="95"/>
      <c r="J1" s="95"/>
      <c r="K1" s="95"/>
      <c r="L1" s="95"/>
      <c r="O1" s="2"/>
      <c r="P1" s="2"/>
      <c r="Q1" s="3"/>
      <c r="IE1" s="3"/>
      <c r="IF1" s="3"/>
      <c r="IG1" s="3"/>
      <c r="IH1" s="3"/>
      <c r="II1" s="3"/>
    </row>
    <row r="2" spans="1:17" s="1" customFormat="1" ht="25.5" customHeight="1" hidden="1">
      <c r="A2" s="26" t="s">
        <v>4</v>
      </c>
      <c r="B2" s="26" t="s">
        <v>51</v>
      </c>
      <c r="C2" s="26" t="s">
        <v>5</v>
      </c>
      <c r="D2" s="26" t="s">
        <v>6</v>
      </c>
      <c r="E2" s="26" t="s">
        <v>7</v>
      </c>
      <c r="J2" s="4"/>
      <c r="K2" s="4"/>
      <c r="L2" s="4"/>
      <c r="O2" s="2"/>
      <c r="P2" s="2"/>
      <c r="Q2" s="3"/>
    </row>
    <row r="3" spans="1:243" s="1" customFormat="1" ht="30" customHeight="1" hidden="1">
      <c r="A3" s="1" t="s">
        <v>8</v>
      </c>
      <c r="IE3" s="3"/>
      <c r="IF3" s="3"/>
      <c r="IG3" s="3"/>
      <c r="IH3" s="3"/>
      <c r="II3" s="3"/>
    </row>
    <row r="4" spans="1:243" s="5" customFormat="1" ht="30" customHeight="1">
      <c r="A4" s="96" t="s">
        <v>274</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IE4" s="6"/>
      <c r="IF4" s="6"/>
      <c r="IG4" s="6"/>
      <c r="IH4" s="6"/>
      <c r="II4" s="6"/>
    </row>
    <row r="5" spans="1:243" s="5" customFormat="1" ht="30" customHeight="1">
      <c r="A5" s="96" t="s">
        <v>52</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IE5" s="6"/>
      <c r="IF5" s="6"/>
      <c r="IG5" s="6"/>
      <c r="IH5" s="6"/>
      <c r="II5" s="6"/>
    </row>
    <row r="6" spans="1:243" s="5" customFormat="1" ht="30" customHeight="1">
      <c r="A6" s="96" t="s">
        <v>275</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IE6" s="6"/>
      <c r="IF6" s="6"/>
      <c r="IG6" s="6"/>
      <c r="IH6" s="6"/>
      <c r="II6" s="6"/>
    </row>
    <row r="7" spans="1:243" s="5" customFormat="1" ht="29.25" customHeight="1" hidden="1">
      <c r="A7" s="98" t="s">
        <v>9</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IE7" s="6"/>
      <c r="IF7" s="6"/>
      <c r="IG7" s="6"/>
      <c r="IH7" s="6"/>
      <c r="II7" s="6"/>
    </row>
    <row r="8" spans="1:243" s="7" customFormat="1" ht="61.5" customHeight="1">
      <c r="A8" s="27" t="s">
        <v>10</v>
      </c>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1"/>
      <c r="IE8" s="8"/>
      <c r="IF8" s="8"/>
      <c r="IG8" s="8"/>
      <c r="IH8" s="8"/>
      <c r="II8" s="8"/>
    </row>
    <row r="9" spans="1:243" s="9" customFormat="1" ht="61.5" customHeight="1">
      <c r="A9" s="89" t="s">
        <v>11</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1"/>
      <c r="IE9" s="10"/>
      <c r="IF9" s="10"/>
      <c r="IG9" s="10"/>
      <c r="IH9" s="10"/>
      <c r="II9" s="10"/>
    </row>
    <row r="10" spans="1:243" s="12" customFormat="1" ht="18.75" customHeight="1" hidden="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64.5" customHeight="1">
      <c r="A11" s="11" t="s">
        <v>0</v>
      </c>
      <c r="B11" s="45" t="s">
        <v>18</v>
      </c>
      <c r="C11" s="45" t="s">
        <v>1</v>
      </c>
      <c r="D11" s="45" t="s">
        <v>19</v>
      </c>
      <c r="E11" s="45" t="s">
        <v>20</v>
      </c>
      <c r="F11" s="45" t="s">
        <v>2</v>
      </c>
      <c r="G11" s="45"/>
      <c r="H11" s="45"/>
      <c r="I11" s="45" t="s">
        <v>21</v>
      </c>
      <c r="J11" s="45" t="s">
        <v>22</v>
      </c>
      <c r="K11" s="45" t="s">
        <v>23</v>
      </c>
      <c r="L11" s="45" t="s">
        <v>24</v>
      </c>
      <c r="M11" s="46" t="s">
        <v>50</v>
      </c>
      <c r="N11" s="45" t="s">
        <v>25</v>
      </c>
      <c r="O11" s="45" t="s">
        <v>26</v>
      </c>
      <c r="P11" s="45" t="s">
        <v>27</v>
      </c>
      <c r="Q11" s="45" t="s">
        <v>28</v>
      </c>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7" t="s">
        <v>44</v>
      </c>
      <c r="BB11" s="47" t="s">
        <v>45</v>
      </c>
      <c r="BC11" s="48" t="s">
        <v>46</v>
      </c>
      <c r="IE11" s="13"/>
      <c r="IF11" s="13"/>
      <c r="IG11" s="13"/>
      <c r="IH11" s="13"/>
      <c r="II11" s="13"/>
    </row>
    <row r="12" spans="1:243" s="12" customFormat="1" ht="15" hidden="1">
      <c r="A12" s="14">
        <v>1</v>
      </c>
      <c r="B12" s="49">
        <v>2</v>
      </c>
      <c r="C12" s="49">
        <v>3</v>
      </c>
      <c r="D12" s="49">
        <v>4</v>
      </c>
      <c r="E12" s="49">
        <v>5</v>
      </c>
      <c r="F12" s="49">
        <v>6</v>
      </c>
      <c r="G12" s="49">
        <v>7</v>
      </c>
      <c r="H12" s="49">
        <v>8</v>
      </c>
      <c r="I12" s="49">
        <v>9</v>
      </c>
      <c r="J12" s="49">
        <v>10</v>
      </c>
      <c r="K12" s="49">
        <v>11</v>
      </c>
      <c r="L12" s="49">
        <v>12</v>
      </c>
      <c r="M12" s="49">
        <v>13</v>
      </c>
      <c r="N12" s="49">
        <v>14</v>
      </c>
      <c r="O12" s="49">
        <v>15</v>
      </c>
      <c r="P12" s="49">
        <v>16</v>
      </c>
      <c r="Q12" s="49">
        <v>17</v>
      </c>
      <c r="R12" s="49">
        <v>18</v>
      </c>
      <c r="S12" s="49">
        <v>19</v>
      </c>
      <c r="T12" s="49">
        <v>20</v>
      </c>
      <c r="U12" s="49">
        <v>21</v>
      </c>
      <c r="V12" s="49">
        <v>22</v>
      </c>
      <c r="W12" s="49">
        <v>23</v>
      </c>
      <c r="X12" s="49">
        <v>24</v>
      </c>
      <c r="Y12" s="49">
        <v>25</v>
      </c>
      <c r="Z12" s="49">
        <v>26</v>
      </c>
      <c r="AA12" s="49">
        <v>27</v>
      </c>
      <c r="AB12" s="49">
        <v>28</v>
      </c>
      <c r="AC12" s="49">
        <v>29</v>
      </c>
      <c r="AD12" s="49">
        <v>30</v>
      </c>
      <c r="AE12" s="49">
        <v>31</v>
      </c>
      <c r="AF12" s="49">
        <v>32</v>
      </c>
      <c r="AG12" s="49">
        <v>33</v>
      </c>
      <c r="AH12" s="49">
        <v>34</v>
      </c>
      <c r="AI12" s="49">
        <v>35</v>
      </c>
      <c r="AJ12" s="49">
        <v>36</v>
      </c>
      <c r="AK12" s="49">
        <v>37</v>
      </c>
      <c r="AL12" s="49">
        <v>38</v>
      </c>
      <c r="AM12" s="49">
        <v>39</v>
      </c>
      <c r="AN12" s="49">
        <v>40</v>
      </c>
      <c r="AO12" s="49">
        <v>41</v>
      </c>
      <c r="AP12" s="49">
        <v>42</v>
      </c>
      <c r="AQ12" s="49">
        <v>43</v>
      </c>
      <c r="AR12" s="49">
        <v>44</v>
      </c>
      <c r="AS12" s="49">
        <v>45</v>
      </c>
      <c r="AT12" s="49">
        <v>46</v>
      </c>
      <c r="AU12" s="49">
        <v>47</v>
      </c>
      <c r="AV12" s="49">
        <v>48</v>
      </c>
      <c r="AW12" s="49">
        <v>49</v>
      </c>
      <c r="AX12" s="49">
        <v>50</v>
      </c>
      <c r="AY12" s="49">
        <v>51</v>
      </c>
      <c r="AZ12" s="49">
        <v>52</v>
      </c>
      <c r="BA12" s="49">
        <v>53</v>
      </c>
      <c r="BB12" s="49">
        <v>54</v>
      </c>
      <c r="BC12" s="49">
        <v>55</v>
      </c>
      <c r="IE12" s="13"/>
      <c r="IF12" s="13"/>
      <c r="IG12" s="13"/>
      <c r="IH12" s="13"/>
      <c r="II12" s="13"/>
    </row>
    <row r="13" spans="1:243" s="17" customFormat="1" ht="24.75" customHeight="1">
      <c r="A13" s="28">
        <v>1</v>
      </c>
      <c r="B13" s="59" t="s">
        <v>49</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1"/>
      <c r="IE13" s="18"/>
      <c r="IF13" s="18"/>
      <c r="IG13" s="18"/>
      <c r="IH13" s="18"/>
      <c r="II13" s="18"/>
    </row>
    <row r="14" spans="1:243" s="17" customFormat="1" ht="94.5">
      <c r="A14" s="72">
        <v>1.01</v>
      </c>
      <c r="B14" s="73" t="s">
        <v>53</v>
      </c>
      <c r="C14" s="69" t="s">
        <v>30</v>
      </c>
      <c r="D14" s="74"/>
      <c r="E14" s="74"/>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3"/>
      <c r="BB14" s="63"/>
      <c r="BC14" s="63"/>
      <c r="IE14" s="18">
        <v>1.01</v>
      </c>
      <c r="IF14" s="18" t="s">
        <v>33</v>
      </c>
      <c r="IG14" s="18" t="s">
        <v>30</v>
      </c>
      <c r="IH14" s="18">
        <v>123.223</v>
      </c>
      <c r="II14" s="18" t="s">
        <v>31</v>
      </c>
    </row>
    <row r="15" spans="1:243" s="17" customFormat="1" ht="15.75">
      <c r="A15" s="72">
        <v>1.02</v>
      </c>
      <c r="B15" s="73" t="s">
        <v>54</v>
      </c>
      <c r="C15" s="69" t="s">
        <v>35</v>
      </c>
      <c r="D15" s="75">
        <v>225</v>
      </c>
      <c r="E15" s="72" t="s">
        <v>151</v>
      </c>
      <c r="F15" s="71">
        <v>0</v>
      </c>
      <c r="G15" s="19"/>
      <c r="H15" s="15"/>
      <c r="I15" s="58" t="s">
        <v>32</v>
      </c>
      <c r="J15" s="56">
        <v>1</v>
      </c>
      <c r="K15" s="16" t="s">
        <v>41</v>
      </c>
      <c r="L15" s="16" t="s">
        <v>7</v>
      </c>
      <c r="M15" s="68"/>
      <c r="N15" s="19"/>
      <c r="O15" s="19"/>
      <c r="P15" s="52"/>
      <c r="Q15" s="19"/>
      <c r="R15" s="19"/>
      <c r="S15" s="52"/>
      <c r="T15" s="53"/>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62"/>
      <c r="BA15" s="64">
        <f>J15*D15*M15</f>
        <v>0</v>
      </c>
      <c r="BB15" s="65">
        <f>((M15*T15%)+M15)*D15*J15</f>
        <v>0</v>
      </c>
      <c r="BC15" s="66" t="str">
        <f>SpellNumber(L15,BB15)</f>
        <v>INR Zero Only</v>
      </c>
      <c r="IE15" s="18">
        <v>1.01</v>
      </c>
      <c r="IF15" s="18" t="s">
        <v>33</v>
      </c>
      <c r="IG15" s="18" t="s">
        <v>30</v>
      </c>
      <c r="IH15" s="18">
        <v>123.223</v>
      </c>
      <c r="II15" s="18" t="s">
        <v>31</v>
      </c>
    </row>
    <row r="16" spans="1:243" s="17" customFormat="1" ht="63">
      <c r="A16" s="72">
        <v>2</v>
      </c>
      <c r="B16" s="73" t="s">
        <v>55</v>
      </c>
      <c r="C16" s="69" t="s">
        <v>36</v>
      </c>
      <c r="D16" s="74"/>
      <c r="E16" s="74"/>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3"/>
      <c r="BB16" s="63"/>
      <c r="BC16" s="63"/>
      <c r="IE16" s="18">
        <v>1.01</v>
      </c>
      <c r="IF16" s="18" t="s">
        <v>33</v>
      </c>
      <c r="IG16" s="18" t="s">
        <v>30</v>
      </c>
      <c r="IH16" s="18">
        <v>123.223</v>
      </c>
      <c r="II16" s="18" t="s">
        <v>31</v>
      </c>
    </row>
    <row r="17" spans="1:243" s="17" customFormat="1" ht="15.75">
      <c r="A17" s="72">
        <v>2.01</v>
      </c>
      <c r="B17" s="73" t="s">
        <v>56</v>
      </c>
      <c r="C17" s="69" t="s">
        <v>48</v>
      </c>
      <c r="D17" s="75">
        <v>100</v>
      </c>
      <c r="E17" s="72" t="s">
        <v>152</v>
      </c>
      <c r="F17" s="71">
        <v>0</v>
      </c>
      <c r="G17" s="19"/>
      <c r="H17" s="15"/>
      <c r="I17" s="58" t="s">
        <v>32</v>
      </c>
      <c r="J17" s="56">
        <v>1</v>
      </c>
      <c r="K17" s="16" t="s">
        <v>41</v>
      </c>
      <c r="L17" s="16" t="s">
        <v>7</v>
      </c>
      <c r="M17" s="68"/>
      <c r="N17" s="19"/>
      <c r="O17" s="19"/>
      <c r="P17" s="52"/>
      <c r="Q17" s="19"/>
      <c r="R17" s="19"/>
      <c r="S17" s="52"/>
      <c r="T17" s="53"/>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62"/>
      <c r="BA17" s="64">
        <f>J17*D17*M17</f>
        <v>0</v>
      </c>
      <c r="BB17" s="65">
        <f>((M17*T17%)+M17)*D17*J17</f>
        <v>0</v>
      </c>
      <c r="BC17" s="66" t="str">
        <f>SpellNumber(L17,BB17)</f>
        <v>INR Zero Only</v>
      </c>
      <c r="IE17" s="18">
        <v>1.01</v>
      </c>
      <c r="IF17" s="18" t="s">
        <v>33</v>
      </c>
      <c r="IG17" s="18" t="s">
        <v>30</v>
      </c>
      <c r="IH17" s="18">
        <v>123.223</v>
      </c>
      <c r="II17" s="18" t="s">
        <v>31</v>
      </c>
    </row>
    <row r="18" spans="1:243" s="17" customFormat="1" ht="15.75">
      <c r="A18" s="72">
        <v>2.02</v>
      </c>
      <c r="B18" s="73" t="s">
        <v>57</v>
      </c>
      <c r="C18" s="69" t="s">
        <v>37</v>
      </c>
      <c r="D18" s="75">
        <v>1300</v>
      </c>
      <c r="E18" s="72" t="s">
        <v>152</v>
      </c>
      <c r="F18" s="71">
        <v>0</v>
      </c>
      <c r="G18" s="19"/>
      <c r="H18" s="15"/>
      <c r="I18" s="58" t="s">
        <v>32</v>
      </c>
      <c r="J18" s="56">
        <v>1</v>
      </c>
      <c r="K18" s="16" t="s">
        <v>41</v>
      </c>
      <c r="L18" s="16" t="s">
        <v>7</v>
      </c>
      <c r="M18" s="68"/>
      <c r="N18" s="19"/>
      <c r="O18" s="19"/>
      <c r="P18" s="52"/>
      <c r="Q18" s="19"/>
      <c r="R18" s="19"/>
      <c r="S18" s="52"/>
      <c r="T18" s="53"/>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62"/>
      <c r="BA18" s="64">
        <f>J18*D18*M18</f>
        <v>0</v>
      </c>
      <c r="BB18" s="65">
        <f>((M18*T18%)+M18)*D18*J18</f>
        <v>0</v>
      </c>
      <c r="BC18" s="66" t="str">
        <f>SpellNumber(L18,BB18)</f>
        <v>INR Zero Only</v>
      </c>
      <c r="IE18" s="18">
        <v>1.01</v>
      </c>
      <c r="IF18" s="18" t="s">
        <v>33</v>
      </c>
      <c r="IG18" s="18" t="s">
        <v>30</v>
      </c>
      <c r="IH18" s="18">
        <v>123.223</v>
      </c>
      <c r="II18" s="18" t="s">
        <v>31</v>
      </c>
    </row>
    <row r="19" spans="1:243" s="17" customFormat="1" ht="15.75">
      <c r="A19" s="72">
        <v>2.03</v>
      </c>
      <c r="B19" s="73" t="s">
        <v>58</v>
      </c>
      <c r="C19" s="69" t="s">
        <v>156</v>
      </c>
      <c r="D19" s="75">
        <v>1200</v>
      </c>
      <c r="E19" s="72" t="s">
        <v>152</v>
      </c>
      <c r="F19" s="71">
        <v>0</v>
      </c>
      <c r="G19" s="19"/>
      <c r="H19" s="15"/>
      <c r="I19" s="58" t="s">
        <v>32</v>
      </c>
      <c r="J19" s="56">
        <v>1</v>
      </c>
      <c r="K19" s="16" t="s">
        <v>41</v>
      </c>
      <c r="L19" s="16" t="s">
        <v>7</v>
      </c>
      <c r="M19" s="68"/>
      <c r="N19" s="19"/>
      <c r="O19" s="19"/>
      <c r="P19" s="52"/>
      <c r="Q19" s="19"/>
      <c r="R19" s="19"/>
      <c r="S19" s="52"/>
      <c r="T19" s="53"/>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62"/>
      <c r="BA19" s="64">
        <f>J19*D19*M19</f>
        <v>0</v>
      </c>
      <c r="BB19" s="65">
        <f>((M19*T19%)+M19)*D19*J19</f>
        <v>0</v>
      </c>
      <c r="BC19" s="66" t="str">
        <f>SpellNumber(L19,BB19)</f>
        <v>INR Zero Only</v>
      </c>
      <c r="IE19" s="18">
        <v>1.01</v>
      </c>
      <c r="IF19" s="18" t="s">
        <v>33</v>
      </c>
      <c r="IG19" s="18" t="s">
        <v>30</v>
      </c>
      <c r="IH19" s="18">
        <v>123.223</v>
      </c>
      <c r="II19" s="18" t="s">
        <v>31</v>
      </c>
    </row>
    <row r="20" spans="1:243" s="17" customFormat="1" ht="15.75">
      <c r="A20" s="72">
        <v>2.04</v>
      </c>
      <c r="B20" s="73" t="s">
        <v>59</v>
      </c>
      <c r="C20" s="69" t="s">
        <v>157</v>
      </c>
      <c r="D20" s="75">
        <v>100</v>
      </c>
      <c r="E20" s="72" t="s">
        <v>152</v>
      </c>
      <c r="F20" s="71">
        <v>0</v>
      </c>
      <c r="G20" s="19"/>
      <c r="H20" s="15"/>
      <c r="I20" s="58" t="s">
        <v>32</v>
      </c>
      <c r="J20" s="56">
        <v>1</v>
      </c>
      <c r="K20" s="16" t="s">
        <v>41</v>
      </c>
      <c r="L20" s="16" t="s">
        <v>7</v>
      </c>
      <c r="M20" s="68"/>
      <c r="N20" s="19"/>
      <c r="O20" s="19"/>
      <c r="P20" s="52"/>
      <c r="Q20" s="19"/>
      <c r="R20" s="19"/>
      <c r="S20" s="52"/>
      <c r="T20" s="53"/>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62"/>
      <c r="BA20" s="64">
        <f>J20*D20*M20</f>
        <v>0</v>
      </c>
      <c r="BB20" s="65">
        <f>((M20*T20%)+M20)*D20*J20</f>
        <v>0</v>
      </c>
      <c r="BC20" s="66" t="str">
        <f>SpellNumber(L20,BB20)</f>
        <v>INR Zero Only</v>
      </c>
      <c r="IE20" s="18">
        <v>1.01</v>
      </c>
      <c r="IF20" s="18" t="s">
        <v>33</v>
      </c>
      <c r="IG20" s="18" t="s">
        <v>30</v>
      </c>
      <c r="IH20" s="18">
        <v>123.223</v>
      </c>
      <c r="II20" s="18" t="s">
        <v>31</v>
      </c>
    </row>
    <row r="21" spans="1:243" s="17" customFormat="1" ht="78.75">
      <c r="A21" s="72">
        <v>3</v>
      </c>
      <c r="B21" s="73" t="s">
        <v>60</v>
      </c>
      <c r="C21" s="69" t="s">
        <v>158</v>
      </c>
      <c r="D21" s="74"/>
      <c r="E21" s="74"/>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3"/>
      <c r="BB21" s="63"/>
      <c r="BC21" s="63"/>
      <c r="IE21" s="18">
        <v>1.01</v>
      </c>
      <c r="IF21" s="18" t="s">
        <v>33</v>
      </c>
      <c r="IG21" s="18" t="s">
        <v>30</v>
      </c>
      <c r="IH21" s="18">
        <v>123.223</v>
      </c>
      <c r="II21" s="18" t="s">
        <v>31</v>
      </c>
    </row>
    <row r="22" spans="1:243" s="17" customFormat="1" ht="15.75">
      <c r="A22" s="72">
        <v>3.01</v>
      </c>
      <c r="B22" s="73" t="s">
        <v>61</v>
      </c>
      <c r="C22" s="69" t="s">
        <v>159</v>
      </c>
      <c r="D22" s="75">
        <v>500</v>
      </c>
      <c r="E22" s="72" t="s">
        <v>152</v>
      </c>
      <c r="F22" s="71">
        <v>0</v>
      </c>
      <c r="G22" s="19"/>
      <c r="H22" s="15"/>
      <c r="I22" s="58" t="s">
        <v>32</v>
      </c>
      <c r="J22" s="56">
        <v>1</v>
      </c>
      <c r="K22" s="16" t="s">
        <v>41</v>
      </c>
      <c r="L22" s="16" t="s">
        <v>7</v>
      </c>
      <c r="M22" s="68"/>
      <c r="N22" s="19"/>
      <c r="O22" s="19"/>
      <c r="P22" s="52"/>
      <c r="Q22" s="19"/>
      <c r="R22" s="19"/>
      <c r="S22" s="52"/>
      <c r="T22" s="53"/>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62"/>
      <c r="BA22" s="64">
        <f>J22*D22*M22</f>
        <v>0</v>
      </c>
      <c r="BB22" s="65">
        <f>((M22*T22%)+M22)*D22*J22</f>
        <v>0</v>
      </c>
      <c r="BC22" s="66" t="str">
        <f>SpellNumber(L22,BB22)</f>
        <v>INR Zero Only</v>
      </c>
      <c r="IE22" s="18">
        <v>1.01</v>
      </c>
      <c r="IF22" s="18" t="s">
        <v>33</v>
      </c>
      <c r="IG22" s="18" t="s">
        <v>30</v>
      </c>
      <c r="IH22" s="18">
        <v>123.223</v>
      </c>
      <c r="II22" s="18" t="s">
        <v>31</v>
      </c>
    </row>
    <row r="23" spans="1:243" s="17" customFormat="1" ht="31.5">
      <c r="A23" s="72">
        <v>3.02</v>
      </c>
      <c r="B23" s="73" t="s">
        <v>62</v>
      </c>
      <c r="C23" s="69" t="s">
        <v>160</v>
      </c>
      <c r="D23" s="75">
        <v>150</v>
      </c>
      <c r="E23" s="72" t="s">
        <v>152</v>
      </c>
      <c r="F23" s="71">
        <v>0</v>
      </c>
      <c r="G23" s="19"/>
      <c r="H23" s="15"/>
      <c r="I23" s="58" t="s">
        <v>32</v>
      </c>
      <c r="J23" s="56">
        <v>1</v>
      </c>
      <c r="K23" s="16" t="s">
        <v>41</v>
      </c>
      <c r="L23" s="16" t="s">
        <v>7</v>
      </c>
      <c r="M23" s="68"/>
      <c r="N23" s="19"/>
      <c r="O23" s="19"/>
      <c r="P23" s="52"/>
      <c r="Q23" s="19"/>
      <c r="R23" s="19"/>
      <c r="S23" s="52"/>
      <c r="T23" s="53"/>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62"/>
      <c r="BA23" s="64">
        <f>J23*D23*M23</f>
        <v>0</v>
      </c>
      <c r="BB23" s="65">
        <f>((M23*T23%)+M23)*D23*J23</f>
        <v>0</v>
      </c>
      <c r="BC23" s="66" t="str">
        <f>SpellNumber(L23,BB23)</f>
        <v>INR Zero Only</v>
      </c>
      <c r="IE23" s="18">
        <v>1.01</v>
      </c>
      <c r="IF23" s="18" t="s">
        <v>33</v>
      </c>
      <c r="IG23" s="18" t="s">
        <v>30</v>
      </c>
      <c r="IH23" s="18">
        <v>123.223</v>
      </c>
      <c r="II23" s="18" t="s">
        <v>31</v>
      </c>
    </row>
    <row r="24" spans="1:243" s="17" customFormat="1" ht="31.5">
      <c r="A24" s="72">
        <v>3.03</v>
      </c>
      <c r="B24" s="73" t="s">
        <v>63</v>
      </c>
      <c r="C24" s="69" t="s">
        <v>161</v>
      </c>
      <c r="D24" s="75">
        <v>25</v>
      </c>
      <c r="E24" s="72" t="s">
        <v>152</v>
      </c>
      <c r="F24" s="71">
        <v>0</v>
      </c>
      <c r="G24" s="19"/>
      <c r="H24" s="15"/>
      <c r="I24" s="58" t="s">
        <v>32</v>
      </c>
      <c r="J24" s="56">
        <v>1</v>
      </c>
      <c r="K24" s="16" t="s">
        <v>41</v>
      </c>
      <c r="L24" s="16" t="s">
        <v>7</v>
      </c>
      <c r="M24" s="68"/>
      <c r="N24" s="19"/>
      <c r="O24" s="19"/>
      <c r="P24" s="52"/>
      <c r="Q24" s="19"/>
      <c r="R24" s="19"/>
      <c r="S24" s="52"/>
      <c r="T24" s="53"/>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62"/>
      <c r="BA24" s="64">
        <f>J24*D24*M24</f>
        <v>0</v>
      </c>
      <c r="BB24" s="65">
        <f>((M24*T24%)+M24)*D24*J24</f>
        <v>0</v>
      </c>
      <c r="BC24" s="66" t="str">
        <f>SpellNumber(L24,BB24)</f>
        <v>INR Zero Only</v>
      </c>
      <c r="IE24" s="18">
        <v>1.01</v>
      </c>
      <c r="IF24" s="18" t="s">
        <v>33</v>
      </c>
      <c r="IG24" s="18" t="s">
        <v>30</v>
      </c>
      <c r="IH24" s="18">
        <v>123.223</v>
      </c>
      <c r="II24" s="18" t="s">
        <v>31</v>
      </c>
    </row>
    <row r="25" spans="1:243" s="17" customFormat="1" ht="63">
      <c r="A25" s="72">
        <v>4</v>
      </c>
      <c r="B25" s="73" t="s">
        <v>64</v>
      </c>
      <c r="C25" s="69" t="s">
        <v>162</v>
      </c>
      <c r="D25" s="74"/>
      <c r="E25" s="74"/>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3"/>
      <c r="BB25" s="63"/>
      <c r="BC25" s="63"/>
      <c r="IE25" s="18">
        <v>1.01</v>
      </c>
      <c r="IF25" s="18" t="s">
        <v>33</v>
      </c>
      <c r="IG25" s="18" t="s">
        <v>30</v>
      </c>
      <c r="IH25" s="18">
        <v>123.223</v>
      </c>
      <c r="II25" s="18" t="s">
        <v>31</v>
      </c>
    </row>
    <row r="26" spans="1:243" s="17" customFormat="1" ht="31.5">
      <c r="A26" s="72">
        <v>4.01</v>
      </c>
      <c r="B26" s="76" t="s">
        <v>65</v>
      </c>
      <c r="C26" s="69" t="s">
        <v>163</v>
      </c>
      <c r="D26" s="75">
        <v>2</v>
      </c>
      <c r="E26" s="72" t="s">
        <v>151</v>
      </c>
      <c r="F26" s="71">
        <v>0</v>
      </c>
      <c r="G26" s="19"/>
      <c r="H26" s="15"/>
      <c r="I26" s="58" t="s">
        <v>32</v>
      </c>
      <c r="J26" s="56">
        <v>1</v>
      </c>
      <c r="K26" s="16" t="s">
        <v>41</v>
      </c>
      <c r="L26" s="16" t="s">
        <v>7</v>
      </c>
      <c r="M26" s="68"/>
      <c r="N26" s="19"/>
      <c r="O26" s="19"/>
      <c r="P26" s="52"/>
      <c r="Q26" s="19"/>
      <c r="R26" s="19"/>
      <c r="S26" s="52"/>
      <c r="T26" s="53"/>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62"/>
      <c r="BA26" s="64">
        <f>J26*D26*M26</f>
        <v>0</v>
      </c>
      <c r="BB26" s="65">
        <f>((M26*T26%)+M26)*D26*J26</f>
        <v>0</v>
      </c>
      <c r="BC26" s="66" t="str">
        <f>SpellNumber(L26,BB26)</f>
        <v>INR Zero Only</v>
      </c>
      <c r="IE26" s="18">
        <v>1.01</v>
      </c>
      <c r="IF26" s="18" t="s">
        <v>33</v>
      </c>
      <c r="IG26" s="18" t="s">
        <v>30</v>
      </c>
      <c r="IH26" s="18">
        <v>123.223</v>
      </c>
      <c r="II26" s="18" t="s">
        <v>31</v>
      </c>
    </row>
    <row r="27" spans="1:243" s="17" customFormat="1" ht="31.5">
      <c r="A27" s="72">
        <v>4.02</v>
      </c>
      <c r="B27" s="76" t="s">
        <v>66</v>
      </c>
      <c r="C27" s="69" t="s">
        <v>164</v>
      </c>
      <c r="D27" s="75">
        <v>2</v>
      </c>
      <c r="E27" s="72" t="s">
        <v>151</v>
      </c>
      <c r="F27" s="71">
        <v>0</v>
      </c>
      <c r="G27" s="19"/>
      <c r="H27" s="15"/>
      <c r="I27" s="58" t="s">
        <v>32</v>
      </c>
      <c r="J27" s="56">
        <v>1</v>
      </c>
      <c r="K27" s="16" t="s">
        <v>41</v>
      </c>
      <c r="L27" s="16" t="s">
        <v>7</v>
      </c>
      <c r="M27" s="68"/>
      <c r="N27" s="19"/>
      <c r="O27" s="19"/>
      <c r="P27" s="52"/>
      <c r="Q27" s="19"/>
      <c r="R27" s="19"/>
      <c r="S27" s="52"/>
      <c r="T27" s="53"/>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62"/>
      <c r="BA27" s="64">
        <f>J27*D27*M27</f>
        <v>0</v>
      </c>
      <c r="BB27" s="65">
        <f>((M27*T27%)+M27)*D27*J27</f>
        <v>0</v>
      </c>
      <c r="BC27" s="66" t="str">
        <f>SpellNumber(L27,BB27)</f>
        <v>INR Zero Only</v>
      </c>
      <c r="IE27" s="18">
        <v>1.01</v>
      </c>
      <c r="IF27" s="18" t="s">
        <v>33</v>
      </c>
      <c r="IG27" s="18" t="s">
        <v>30</v>
      </c>
      <c r="IH27" s="18">
        <v>123.223</v>
      </c>
      <c r="II27" s="18" t="s">
        <v>31</v>
      </c>
    </row>
    <row r="28" spans="1:243" s="17" customFormat="1" ht="31.5">
      <c r="A28" s="72">
        <v>4.03</v>
      </c>
      <c r="B28" s="73" t="s">
        <v>67</v>
      </c>
      <c r="C28" s="69" t="s">
        <v>165</v>
      </c>
      <c r="D28" s="77">
        <v>2</v>
      </c>
      <c r="E28" s="78" t="s">
        <v>151</v>
      </c>
      <c r="F28" s="71">
        <v>0</v>
      </c>
      <c r="G28" s="19"/>
      <c r="H28" s="15"/>
      <c r="I28" s="58" t="s">
        <v>32</v>
      </c>
      <c r="J28" s="56">
        <v>1</v>
      </c>
      <c r="K28" s="16" t="s">
        <v>41</v>
      </c>
      <c r="L28" s="16" t="s">
        <v>7</v>
      </c>
      <c r="M28" s="68"/>
      <c r="N28" s="19"/>
      <c r="O28" s="19"/>
      <c r="P28" s="52"/>
      <c r="Q28" s="19"/>
      <c r="R28" s="19"/>
      <c r="S28" s="52"/>
      <c r="T28" s="53"/>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62"/>
      <c r="BA28" s="64">
        <f>J28*D28*M28</f>
        <v>0</v>
      </c>
      <c r="BB28" s="65">
        <f>((M28*T28%)+M28)*D28*J28</f>
        <v>0</v>
      </c>
      <c r="BC28" s="66" t="str">
        <f>SpellNumber(L28,BB28)</f>
        <v>INR Zero Only</v>
      </c>
      <c r="IE28" s="18">
        <v>1.01</v>
      </c>
      <c r="IF28" s="18" t="s">
        <v>33</v>
      </c>
      <c r="IG28" s="18" t="s">
        <v>30</v>
      </c>
      <c r="IH28" s="18">
        <v>123.223</v>
      </c>
      <c r="II28" s="18" t="s">
        <v>31</v>
      </c>
    </row>
    <row r="29" spans="1:243" s="17" customFormat="1" ht="31.5">
      <c r="A29" s="72">
        <v>4.04</v>
      </c>
      <c r="B29" s="73" t="s">
        <v>68</v>
      </c>
      <c r="C29" s="69" t="s">
        <v>166</v>
      </c>
      <c r="D29" s="75">
        <v>2</v>
      </c>
      <c r="E29" s="72" t="s">
        <v>151</v>
      </c>
      <c r="F29" s="71">
        <v>0</v>
      </c>
      <c r="G29" s="19"/>
      <c r="H29" s="15"/>
      <c r="I29" s="58" t="s">
        <v>32</v>
      </c>
      <c r="J29" s="56">
        <v>1</v>
      </c>
      <c r="K29" s="16" t="s">
        <v>41</v>
      </c>
      <c r="L29" s="16" t="s">
        <v>7</v>
      </c>
      <c r="M29" s="68"/>
      <c r="N29" s="19"/>
      <c r="O29" s="19"/>
      <c r="P29" s="52"/>
      <c r="Q29" s="19"/>
      <c r="R29" s="19"/>
      <c r="S29" s="52"/>
      <c r="T29" s="53"/>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62"/>
      <c r="BA29" s="64">
        <f>J29*D29*M29</f>
        <v>0</v>
      </c>
      <c r="BB29" s="65">
        <f>((M29*T29%)+M29)*D29*J29</f>
        <v>0</v>
      </c>
      <c r="BC29" s="66" t="str">
        <f>SpellNumber(L29,BB29)</f>
        <v>INR Zero Only</v>
      </c>
      <c r="IE29" s="18">
        <v>1.01</v>
      </c>
      <c r="IF29" s="18" t="s">
        <v>33</v>
      </c>
      <c r="IG29" s="18" t="s">
        <v>30</v>
      </c>
      <c r="IH29" s="18">
        <v>123.223</v>
      </c>
      <c r="II29" s="18" t="s">
        <v>31</v>
      </c>
    </row>
    <row r="30" spans="1:243" s="17" customFormat="1" ht="47.25">
      <c r="A30" s="72">
        <v>5</v>
      </c>
      <c r="B30" s="73" t="s">
        <v>69</v>
      </c>
      <c r="C30" s="69" t="s">
        <v>167</v>
      </c>
      <c r="D30" s="74"/>
      <c r="E30" s="74"/>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3"/>
      <c r="BB30" s="63"/>
      <c r="BC30" s="63"/>
      <c r="IE30" s="18">
        <v>1.01</v>
      </c>
      <c r="IF30" s="18" t="s">
        <v>33</v>
      </c>
      <c r="IG30" s="18" t="s">
        <v>30</v>
      </c>
      <c r="IH30" s="18">
        <v>123.223</v>
      </c>
      <c r="II30" s="18" t="s">
        <v>31</v>
      </c>
    </row>
    <row r="31" spans="1:243" s="17" customFormat="1" ht="31.5">
      <c r="A31" s="72">
        <v>5.01</v>
      </c>
      <c r="B31" s="73" t="s">
        <v>70</v>
      </c>
      <c r="C31" s="69" t="s">
        <v>168</v>
      </c>
      <c r="D31" s="75">
        <v>5</v>
      </c>
      <c r="E31" s="72" t="s">
        <v>151</v>
      </c>
      <c r="F31" s="71">
        <v>0</v>
      </c>
      <c r="G31" s="19"/>
      <c r="H31" s="15"/>
      <c r="I31" s="58" t="s">
        <v>32</v>
      </c>
      <c r="J31" s="56">
        <v>1</v>
      </c>
      <c r="K31" s="16" t="s">
        <v>41</v>
      </c>
      <c r="L31" s="16" t="s">
        <v>7</v>
      </c>
      <c r="M31" s="68"/>
      <c r="N31" s="19"/>
      <c r="O31" s="19"/>
      <c r="P31" s="52"/>
      <c r="Q31" s="19"/>
      <c r="R31" s="19"/>
      <c r="S31" s="52"/>
      <c r="T31" s="53"/>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62"/>
      <c r="BA31" s="64">
        <f>J31*D31*M31</f>
        <v>0</v>
      </c>
      <c r="BB31" s="65">
        <f>((M31*T31%)+M31)*D31*J31</f>
        <v>0</v>
      </c>
      <c r="BC31" s="66" t="str">
        <f>SpellNumber(L31,BB31)</f>
        <v>INR Zero Only</v>
      </c>
      <c r="IE31" s="18">
        <v>1.01</v>
      </c>
      <c r="IF31" s="18" t="s">
        <v>33</v>
      </c>
      <c r="IG31" s="18" t="s">
        <v>30</v>
      </c>
      <c r="IH31" s="18">
        <v>123.223</v>
      </c>
      <c r="II31" s="18" t="s">
        <v>31</v>
      </c>
    </row>
    <row r="32" spans="1:243" s="17" customFormat="1" ht="31.5">
      <c r="A32" s="72">
        <v>5.02</v>
      </c>
      <c r="B32" s="73" t="s">
        <v>71</v>
      </c>
      <c r="C32" s="69" t="s">
        <v>169</v>
      </c>
      <c r="D32" s="75">
        <v>60</v>
      </c>
      <c r="E32" s="72" t="s">
        <v>151</v>
      </c>
      <c r="F32" s="71">
        <v>0</v>
      </c>
      <c r="G32" s="19"/>
      <c r="H32" s="15"/>
      <c r="I32" s="58" t="s">
        <v>32</v>
      </c>
      <c r="J32" s="56">
        <v>1</v>
      </c>
      <c r="K32" s="16" t="s">
        <v>41</v>
      </c>
      <c r="L32" s="16" t="s">
        <v>7</v>
      </c>
      <c r="M32" s="68"/>
      <c r="N32" s="19"/>
      <c r="O32" s="19"/>
      <c r="P32" s="52"/>
      <c r="Q32" s="19"/>
      <c r="R32" s="19"/>
      <c r="S32" s="52"/>
      <c r="T32" s="53"/>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62"/>
      <c r="BA32" s="64">
        <f>J32*D32*M32</f>
        <v>0</v>
      </c>
      <c r="BB32" s="65">
        <f>((M32*T32%)+M32)*D32*J32</f>
        <v>0</v>
      </c>
      <c r="BC32" s="66" t="str">
        <f>SpellNumber(L32,BB32)</f>
        <v>INR Zero Only</v>
      </c>
      <c r="IE32" s="18">
        <v>1.01</v>
      </c>
      <c r="IF32" s="18" t="s">
        <v>33</v>
      </c>
      <c r="IG32" s="18" t="s">
        <v>30</v>
      </c>
      <c r="IH32" s="18">
        <v>123.223</v>
      </c>
      <c r="II32" s="18" t="s">
        <v>31</v>
      </c>
    </row>
    <row r="33" spans="1:243" s="17" customFormat="1" ht="31.5">
      <c r="A33" s="72">
        <v>5.03</v>
      </c>
      <c r="B33" s="73" t="s">
        <v>72</v>
      </c>
      <c r="C33" s="69" t="s">
        <v>170</v>
      </c>
      <c r="D33" s="75">
        <v>5</v>
      </c>
      <c r="E33" s="72" t="s">
        <v>151</v>
      </c>
      <c r="F33" s="71">
        <v>0</v>
      </c>
      <c r="G33" s="19"/>
      <c r="H33" s="15"/>
      <c r="I33" s="58" t="s">
        <v>32</v>
      </c>
      <c r="J33" s="56">
        <v>1</v>
      </c>
      <c r="K33" s="16" t="s">
        <v>41</v>
      </c>
      <c r="L33" s="16" t="s">
        <v>7</v>
      </c>
      <c r="M33" s="68"/>
      <c r="N33" s="19"/>
      <c r="O33" s="19"/>
      <c r="P33" s="52"/>
      <c r="Q33" s="19"/>
      <c r="R33" s="19"/>
      <c r="S33" s="52"/>
      <c r="T33" s="53"/>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62"/>
      <c r="BA33" s="64">
        <f>J33*D33*M33</f>
        <v>0</v>
      </c>
      <c r="BB33" s="65">
        <f>((M33*T33%)+M33)*D33*J33</f>
        <v>0</v>
      </c>
      <c r="BC33" s="66" t="str">
        <f>SpellNumber(L33,BB33)</f>
        <v>INR Zero Only</v>
      </c>
      <c r="IE33" s="18">
        <v>1.01</v>
      </c>
      <c r="IF33" s="18" t="s">
        <v>33</v>
      </c>
      <c r="IG33" s="18" t="s">
        <v>30</v>
      </c>
      <c r="IH33" s="18">
        <v>123.223</v>
      </c>
      <c r="II33" s="18" t="s">
        <v>31</v>
      </c>
    </row>
    <row r="34" spans="1:243" s="17" customFormat="1" ht="31.5">
      <c r="A34" s="72">
        <v>5.04</v>
      </c>
      <c r="B34" s="73" t="s">
        <v>73</v>
      </c>
      <c r="C34" s="69" t="s">
        <v>171</v>
      </c>
      <c r="D34" s="75">
        <v>60</v>
      </c>
      <c r="E34" s="72" t="s">
        <v>151</v>
      </c>
      <c r="F34" s="71">
        <v>0</v>
      </c>
      <c r="G34" s="19"/>
      <c r="H34" s="15"/>
      <c r="I34" s="58" t="s">
        <v>32</v>
      </c>
      <c r="J34" s="56">
        <v>1</v>
      </c>
      <c r="K34" s="16" t="s">
        <v>41</v>
      </c>
      <c r="L34" s="16" t="s">
        <v>7</v>
      </c>
      <c r="M34" s="68"/>
      <c r="N34" s="19"/>
      <c r="O34" s="19"/>
      <c r="P34" s="52"/>
      <c r="Q34" s="19"/>
      <c r="R34" s="19"/>
      <c r="S34" s="52"/>
      <c r="T34" s="53"/>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62"/>
      <c r="BA34" s="64">
        <f>J34*D34*M34</f>
        <v>0</v>
      </c>
      <c r="BB34" s="65">
        <f>((M34*T34%)+M34)*D34*J34</f>
        <v>0</v>
      </c>
      <c r="BC34" s="66" t="str">
        <f>SpellNumber(L34,BB34)</f>
        <v>INR Zero Only</v>
      </c>
      <c r="IE34" s="18">
        <v>1.01</v>
      </c>
      <c r="IF34" s="18" t="s">
        <v>33</v>
      </c>
      <c r="IG34" s="18" t="s">
        <v>30</v>
      </c>
      <c r="IH34" s="18">
        <v>123.223</v>
      </c>
      <c r="II34" s="18" t="s">
        <v>31</v>
      </c>
    </row>
    <row r="35" spans="1:243" s="17" customFormat="1" ht="31.5">
      <c r="A35" s="72">
        <v>5.05</v>
      </c>
      <c r="B35" s="73" t="s">
        <v>74</v>
      </c>
      <c r="C35" s="69" t="s">
        <v>172</v>
      </c>
      <c r="D35" s="75">
        <v>60</v>
      </c>
      <c r="E35" s="72" t="s">
        <v>151</v>
      </c>
      <c r="F35" s="71">
        <v>0</v>
      </c>
      <c r="G35" s="19"/>
      <c r="H35" s="15"/>
      <c r="I35" s="58" t="s">
        <v>32</v>
      </c>
      <c r="J35" s="56">
        <v>1</v>
      </c>
      <c r="K35" s="16" t="s">
        <v>41</v>
      </c>
      <c r="L35" s="16" t="s">
        <v>7</v>
      </c>
      <c r="M35" s="68"/>
      <c r="N35" s="19"/>
      <c r="O35" s="19"/>
      <c r="P35" s="52"/>
      <c r="Q35" s="19"/>
      <c r="R35" s="19"/>
      <c r="S35" s="52"/>
      <c r="T35" s="53"/>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62"/>
      <c r="BA35" s="64">
        <f>J35*D35*M35</f>
        <v>0</v>
      </c>
      <c r="BB35" s="65">
        <f>((M35*T35%)+M35)*D35*J35</f>
        <v>0</v>
      </c>
      <c r="BC35" s="66" t="str">
        <f>SpellNumber(L35,BB35)</f>
        <v>INR Zero Only</v>
      </c>
      <c r="IE35" s="18">
        <v>1.01</v>
      </c>
      <c r="IF35" s="18" t="s">
        <v>33</v>
      </c>
      <c r="IG35" s="18" t="s">
        <v>30</v>
      </c>
      <c r="IH35" s="18">
        <v>123.223</v>
      </c>
      <c r="II35" s="18" t="s">
        <v>31</v>
      </c>
    </row>
    <row r="36" spans="1:243" s="17" customFormat="1" ht="63">
      <c r="A36" s="72">
        <v>6</v>
      </c>
      <c r="B36" s="73" t="s">
        <v>75</v>
      </c>
      <c r="C36" s="69" t="s">
        <v>173</v>
      </c>
      <c r="D36" s="74"/>
      <c r="E36" s="74"/>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3"/>
      <c r="BB36" s="63"/>
      <c r="BC36" s="63"/>
      <c r="IE36" s="18">
        <v>1.01</v>
      </c>
      <c r="IF36" s="18" t="s">
        <v>33</v>
      </c>
      <c r="IG36" s="18" t="s">
        <v>30</v>
      </c>
      <c r="IH36" s="18">
        <v>123.223</v>
      </c>
      <c r="II36" s="18" t="s">
        <v>31</v>
      </c>
    </row>
    <row r="37" spans="1:243" s="17" customFormat="1" ht="31.5">
      <c r="A37" s="72">
        <v>6.01</v>
      </c>
      <c r="B37" s="73" t="s">
        <v>76</v>
      </c>
      <c r="C37" s="69" t="s">
        <v>174</v>
      </c>
      <c r="D37" s="75">
        <v>400</v>
      </c>
      <c r="E37" s="72" t="s">
        <v>151</v>
      </c>
      <c r="F37" s="71">
        <v>0</v>
      </c>
      <c r="G37" s="19"/>
      <c r="H37" s="15"/>
      <c r="I37" s="58" t="s">
        <v>32</v>
      </c>
      <c r="J37" s="56">
        <v>1</v>
      </c>
      <c r="K37" s="16" t="s">
        <v>41</v>
      </c>
      <c r="L37" s="16" t="s">
        <v>7</v>
      </c>
      <c r="M37" s="68"/>
      <c r="N37" s="19"/>
      <c r="O37" s="19"/>
      <c r="P37" s="52"/>
      <c r="Q37" s="19"/>
      <c r="R37" s="19"/>
      <c r="S37" s="52"/>
      <c r="T37" s="53"/>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62"/>
      <c r="BA37" s="64">
        <f aca="true" t="shared" si="0" ref="BA37:BA44">J37*D37*M37</f>
        <v>0</v>
      </c>
      <c r="BB37" s="65">
        <f aca="true" t="shared" si="1" ref="BB37:BB44">((M37*T37%)+M37)*D37*J37</f>
        <v>0</v>
      </c>
      <c r="BC37" s="66" t="str">
        <f aca="true" t="shared" si="2" ref="BC37:BC44">SpellNumber(L37,BB37)</f>
        <v>INR Zero Only</v>
      </c>
      <c r="IE37" s="18">
        <v>1.01</v>
      </c>
      <c r="IF37" s="18" t="s">
        <v>33</v>
      </c>
      <c r="IG37" s="18" t="s">
        <v>30</v>
      </c>
      <c r="IH37" s="18">
        <v>123.223</v>
      </c>
      <c r="II37" s="18" t="s">
        <v>31</v>
      </c>
    </row>
    <row r="38" spans="1:243" s="17" customFormat="1" ht="31.5">
      <c r="A38" s="72">
        <v>6.02</v>
      </c>
      <c r="B38" s="73" t="s">
        <v>77</v>
      </c>
      <c r="C38" s="69" t="s">
        <v>175</v>
      </c>
      <c r="D38" s="75">
        <v>175</v>
      </c>
      <c r="E38" s="72" t="s">
        <v>151</v>
      </c>
      <c r="F38" s="71">
        <v>0</v>
      </c>
      <c r="G38" s="19"/>
      <c r="H38" s="15"/>
      <c r="I38" s="58" t="s">
        <v>32</v>
      </c>
      <c r="J38" s="56">
        <v>1</v>
      </c>
      <c r="K38" s="16" t="s">
        <v>41</v>
      </c>
      <c r="L38" s="16" t="s">
        <v>7</v>
      </c>
      <c r="M38" s="68"/>
      <c r="N38" s="19"/>
      <c r="O38" s="19"/>
      <c r="P38" s="52"/>
      <c r="Q38" s="19"/>
      <c r="R38" s="19"/>
      <c r="S38" s="52"/>
      <c r="T38" s="53"/>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62"/>
      <c r="BA38" s="64">
        <f t="shared" si="0"/>
        <v>0</v>
      </c>
      <c r="BB38" s="65">
        <f t="shared" si="1"/>
        <v>0</v>
      </c>
      <c r="BC38" s="66" t="str">
        <f t="shared" si="2"/>
        <v>INR Zero Only</v>
      </c>
      <c r="IE38" s="18">
        <v>1.01</v>
      </c>
      <c r="IF38" s="18" t="s">
        <v>33</v>
      </c>
      <c r="IG38" s="18" t="s">
        <v>30</v>
      </c>
      <c r="IH38" s="18">
        <v>123.223</v>
      </c>
      <c r="II38" s="18" t="s">
        <v>31</v>
      </c>
    </row>
    <row r="39" spans="1:243" s="17" customFormat="1" ht="31.5">
      <c r="A39" s="72">
        <v>6.03</v>
      </c>
      <c r="B39" s="73" t="s">
        <v>78</v>
      </c>
      <c r="C39" s="69" t="s">
        <v>176</v>
      </c>
      <c r="D39" s="75">
        <v>54</v>
      </c>
      <c r="E39" s="72" t="s">
        <v>151</v>
      </c>
      <c r="F39" s="71">
        <v>0</v>
      </c>
      <c r="G39" s="19"/>
      <c r="H39" s="15"/>
      <c r="I39" s="58" t="s">
        <v>32</v>
      </c>
      <c r="J39" s="56">
        <v>1</v>
      </c>
      <c r="K39" s="16" t="s">
        <v>41</v>
      </c>
      <c r="L39" s="16" t="s">
        <v>7</v>
      </c>
      <c r="M39" s="68"/>
      <c r="N39" s="19"/>
      <c r="O39" s="19"/>
      <c r="P39" s="52"/>
      <c r="Q39" s="19"/>
      <c r="R39" s="19"/>
      <c r="S39" s="52"/>
      <c r="T39" s="53"/>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62"/>
      <c r="BA39" s="64">
        <f t="shared" si="0"/>
        <v>0</v>
      </c>
      <c r="BB39" s="65">
        <f t="shared" si="1"/>
        <v>0</v>
      </c>
      <c r="BC39" s="66" t="str">
        <f t="shared" si="2"/>
        <v>INR Zero Only</v>
      </c>
      <c r="IE39" s="18">
        <v>1.01</v>
      </c>
      <c r="IF39" s="18" t="s">
        <v>33</v>
      </c>
      <c r="IG39" s="18" t="s">
        <v>30</v>
      </c>
      <c r="IH39" s="18">
        <v>123.223</v>
      </c>
      <c r="II39" s="18" t="s">
        <v>31</v>
      </c>
    </row>
    <row r="40" spans="1:243" s="17" customFormat="1" ht="31.5">
      <c r="A40" s="72">
        <v>6.04</v>
      </c>
      <c r="B40" s="73" t="s">
        <v>79</v>
      </c>
      <c r="C40" s="69" t="s">
        <v>177</v>
      </c>
      <c r="D40" s="75">
        <v>54</v>
      </c>
      <c r="E40" s="72" t="s">
        <v>151</v>
      </c>
      <c r="F40" s="71">
        <v>0</v>
      </c>
      <c r="G40" s="19"/>
      <c r="H40" s="15"/>
      <c r="I40" s="58" t="s">
        <v>32</v>
      </c>
      <c r="J40" s="56">
        <v>1</v>
      </c>
      <c r="K40" s="16" t="s">
        <v>41</v>
      </c>
      <c r="L40" s="16" t="s">
        <v>7</v>
      </c>
      <c r="M40" s="68"/>
      <c r="N40" s="19"/>
      <c r="O40" s="19"/>
      <c r="P40" s="52"/>
      <c r="Q40" s="19"/>
      <c r="R40" s="19"/>
      <c r="S40" s="52"/>
      <c r="T40" s="53"/>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62"/>
      <c r="BA40" s="64">
        <f t="shared" si="0"/>
        <v>0</v>
      </c>
      <c r="BB40" s="65">
        <f t="shared" si="1"/>
        <v>0</v>
      </c>
      <c r="BC40" s="66" t="str">
        <f t="shared" si="2"/>
        <v>INR Zero Only</v>
      </c>
      <c r="IE40" s="18">
        <v>1.01</v>
      </c>
      <c r="IF40" s="18" t="s">
        <v>33</v>
      </c>
      <c r="IG40" s="18" t="s">
        <v>30</v>
      </c>
      <c r="IH40" s="18">
        <v>123.223</v>
      </c>
      <c r="II40" s="18" t="s">
        <v>31</v>
      </c>
    </row>
    <row r="41" spans="1:243" s="17" customFormat="1" ht="31.5">
      <c r="A41" s="72">
        <v>6.05</v>
      </c>
      <c r="B41" s="73" t="s">
        <v>80</v>
      </c>
      <c r="C41" s="69" t="s">
        <v>178</v>
      </c>
      <c r="D41" s="75">
        <v>54</v>
      </c>
      <c r="E41" s="72" t="s">
        <v>151</v>
      </c>
      <c r="F41" s="71">
        <v>0</v>
      </c>
      <c r="G41" s="19"/>
      <c r="H41" s="15"/>
      <c r="I41" s="58" t="s">
        <v>32</v>
      </c>
      <c r="J41" s="56">
        <v>1</v>
      </c>
      <c r="K41" s="16" t="s">
        <v>41</v>
      </c>
      <c r="L41" s="16" t="s">
        <v>7</v>
      </c>
      <c r="M41" s="68"/>
      <c r="N41" s="19"/>
      <c r="O41" s="19"/>
      <c r="P41" s="52"/>
      <c r="Q41" s="19"/>
      <c r="R41" s="19"/>
      <c r="S41" s="52"/>
      <c r="T41" s="53"/>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62"/>
      <c r="BA41" s="64">
        <f t="shared" si="0"/>
        <v>0</v>
      </c>
      <c r="BB41" s="65">
        <f t="shared" si="1"/>
        <v>0</v>
      </c>
      <c r="BC41" s="66" t="str">
        <f t="shared" si="2"/>
        <v>INR Zero Only</v>
      </c>
      <c r="IE41" s="18">
        <v>1.01</v>
      </c>
      <c r="IF41" s="18" t="s">
        <v>33</v>
      </c>
      <c r="IG41" s="18" t="s">
        <v>30</v>
      </c>
      <c r="IH41" s="18">
        <v>123.223</v>
      </c>
      <c r="II41" s="18" t="s">
        <v>31</v>
      </c>
    </row>
    <row r="42" spans="1:243" s="17" customFormat="1" ht="47.25">
      <c r="A42" s="72">
        <v>7</v>
      </c>
      <c r="B42" s="73" t="s">
        <v>81</v>
      </c>
      <c r="C42" s="69" t="s">
        <v>179</v>
      </c>
      <c r="D42" s="75">
        <v>10</v>
      </c>
      <c r="E42" s="72" t="s">
        <v>151</v>
      </c>
      <c r="F42" s="71">
        <v>0</v>
      </c>
      <c r="G42" s="19"/>
      <c r="H42" s="15"/>
      <c r="I42" s="58" t="s">
        <v>32</v>
      </c>
      <c r="J42" s="56">
        <v>1</v>
      </c>
      <c r="K42" s="16" t="s">
        <v>41</v>
      </c>
      <c r="L42" s="16" t="s">
        <v>7</v>
      </c>
      <c r="M42" s="68"/>
      <c r="N42" s="19"/>
      <c r="O42" s="19"/>
      <c r="P42" s="52"/>
      <c r="Q42" s="19"/>
      <c r="R42" s="19"/>
      <c r="S42" s="52"/>
      <c r="T42" s="53"/>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62"/>
      <c r="BA42" s="64">
        <f t="shared" si="0"/>
        <v>0</v>
      </c>
      <c r="BB42" s="65">
        <f t="shared" si="1"/>
        <v>0</v>
      </c>
      <c r="BC42" s="66" t="str">
        <f t="shared" si="2"/>
        <v>INR Zero Only</v>
      </c>
      <c r="IE42" s="18">
        <v>1.01</v>
      </c>
      <c r="IF42" s="18" t="s">
        <v>33</v>
      </c>
      <c r="IG42" s="18" t="s">
        <v>30</v>
      </c>
      <c r="IH42" s="18">
        <v>123.223</v>
      </c>
      <c r="II42" s="18" t="s">
        <v>31</v>
      </c>
    </row>
    <row r="43" spans="1:243" s="17" customFormat="1" ht="47.25">
      <c r="A43" s="72">
        <v>8</v>
      </c>
      <c r="B43" s="73" t="s">
        <v>82</v>
      </c>
      <c r="C43" s="69" t="s">
        <v>180</v>
      </c>
      <c r="D43" s="75">
        <v>200</v>
      </c>
      <c r="E43" s="72" t="s">
        <v>151</v>
      </c>
      <c r="F43" s="71">
        <v>0</v>
      </c>
      <c r="G43" s="19"/>
      <c r="H43" s="15"/>
      <c r="I43" s="58" t="s">
        <v>32</v>
      </c>
      <c r="J43" s="56">
        <v>1</v>
      </c>
      <c r="K43" s="16" t="s">
        <v>41</v>
      </c>
      <c r="L43" s="16" t="s">
        <v>7</v>
      </c>
      <c r="M43" s="68"/>
      <c r="N43" s="19"/>
      <c r="O43" s="19"/>
      <c r="P43" s="52"/>
      <c r="Q43" s="19"/>
      <c r="R43" s="19"/>
      <c r="S43" s="52"/>
      <c r="T43" s="53"/>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62"/>
      <c r="BA43" s="64">
        <f t="shared" si="0"/>
        <v>0</v>
      </c>
      <c r="BB43" s="65">
        <f t="shared" si="1"/>
        <v>0</v>
      </c>
      <c r="BC43" s="66" t="str">
        <f t="shared" si="2"/>
        <v>INR Zero Only</v>
      </c>
      <c r="IE43" s="18">
        <v>1.01</v>
      </c>
      <c r="IF43" s="18" t="s">
        <v>33</v>
      </c>
      <c r="IG43" s="18" t="s">
        <v>30</v>
      </c>
      <c r="IH43" s="18">
        <v>123.223</v>
      </c>
      <c r="II43" s="18" t="s">
        <v>31</v>
      </c>
    </row>
    <row r="44" spans="1:243" s="17" customFormat="1" ht="110.25">
      <c r="A44" s="72">
        <v>9</v>
      </c>
      <c r="B44" s="76" t="s">
        <v>83</v>
      </c>
      <c r="C44" s="69" t="s">
        <v>181</v>
      </c>
      <c r="D44" s="79">
        <v>1</v>
      </c>
      <c r="E44" s="79" t="s">
        <v>153</v>
      </c>
      <c r="F44" s="71">
        <v>0</v>
      </c>
      <c r="G44" s="19"/>
      <c r="H44" s="15"/>
      <c r="I44" s="58" t="s">
        <v>32</v>
      </c>
      <c r="J44" s="56">
        <v>1</v>
      </c>
      <c r="K44" s="16" t="s">
        <v>41</v>
      </c>
      <c r="L44" s="16" t="s">
        <v>7</v>
      </c>
      <c r="M44" s="68"/>
      <c r="N44" s="19"/>
      <c r="O44" s="19"/>
      <c r="P44" s="52"/>
      <c r="Q44" s="19"/>
      <c r="R44" s="19"/>
      <c r="S44" s="52"/>
      <c r="T44" s="53"/>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62"/>
      <c r="BA44" s="64">
        <f t="shared" si="0"/>
        <v>0</v>
      </c>
      <c r="BB44" s="65">
        <f t="shared" si="1"/>
        <v>0</v>
      </c>
      <c r="BC44" s="66" t="str">
        <f t="shared" si="2"/>
        <v>INR Zero Only</v>
      </c>
      <c r="IE44" s="18">
        <v>1.01</v>
      </c>
      <c r="IF44" s="18" t="s">
        <v>33</v>
      </c>
      <c r="IG44" s="18" t="s">
        <v>30</v>
      </c>
      <c r="IH44" s="18">
        <v>123.223</v>
      </c>
      <c r="II44" s="18" t="s">
        <v>31</v>
      </c>
    </row>
    <row r="45" spans="1:243" s="17" customFormat="1" ht="126">
      <c r="A45" s="72">
        <v>10</v>
      </c>
      <c r="B45" s="73" t="s">
        <v>84</v>
      </c>
      <c r="C45" s="69" t="s">
        <v>182</v>
      </c>
      <c r="D45" s="74"/>
      <c r="E45" s="74"/>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3"/>
      <c r="BB45" s="63"/>
      <c r="BC45" s="63"/>
      <c r="IE45" s="18">
        <v>1.01</v>
      </c>
      <c r="IF45" s="18" t="s">
        <v>33</v>
      </c>
      <c r="IG45" s="18" t="s">
        <v>30</v>
      </c>
      <c r="IH45" s="18">
        <v>123.223</v>
      </c>
      <c r="II45" s="18" t="s">
        <v>31</v>
      </c>
    </row>
    <row r="46" spans="1:243" s="17" customFormat="1" ht="31.5">
      <c r="A46" s="72">
        <v>10.01</v>
      </c>
      <c r="B46" s="73" t="s">
        <v>85</v>
      </c>
      <c r="C46" s="69" t="s">
        <v>183</v>
      </c>
      <c r="D46" s="75">
        <v>2</v>
      </c>
      <c r="E46" s="72" t="s">
        <v>151</v>
      </c>
      <c r="F46" s="71">
        <v>0</v>
      </c>
      <c r="G46" s="19"/>
      <c r="H46" s="15"/>
      <c r="I46" s="58" t="s">
        <v>32</v>
      </c>
      <c r="J46" s="56">
        <v>1</v>
      </c>
      <c r="K46" s="16" t="s">
        <v>41</v>
      </c>
      <c r="L46" s="16" t="s">
        <v>7</v>
      </c>
      <c r="M46" s="68"/>
      <c r="N46" s="19"/>
      <c r="O46" s="19"/>
      <c r="P46" s="52"/>
      <c r="Q46" s="19"/>
      <c r="R46" s="19"/>
      <c r="S46" s="52"/>
      <c r="T46" s="53"/>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62"/>
      <c r="BA46" s="64">
        <f>J46*D46*M46</f>
        <v>0</v>
      </c>
      <c r="BB46" s="65">
        <f>((M46*T46%)+M46)*D46*J46</f>
        <v>0</v>
      </c>
      <c r="BC46" s="66" t="str">
        <f>SpellNumber(L46,BB46)</f>
        <v>INR Zero Only</v>
      </c>
      <c r="IE46" s="18">
        <v>1.01</v>
      </c>
      <c r="IF46" s="18" t="s">
        <v>33</v>
      </c>
      <c r="IG46" s="18" t="s">
        <v>30</v>
      </c>
      <c r="IH46" s="18">
        <v>123.223</v>
      </c>
      <c r="II46" s="18" t="s">
        <v>31</v>
      </c>
    </row>
    <row r="47" spans="1:243" s="17" customFormat="1" ht="94.5">
      <c r="A47" s="72">
        <v>11</v>
      </c>
      <c r="B47" s="80" t="s">
        <v>86</v>
      </c>
      <c r="C47" s="69" t="s">
        <v>184</v>
      </c>
      <c r="D47" s="74"/>
      <c r="E47" s="74"/>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3"/>
      <c r="BB47" s="63"/>
      <c r="BC47" s="63"/>
      <c r="IE47" s="18">
        <v>1.01</v>
      </c>
      <c r="IF47" s="18" t="s">
        <v>33</v>
      </c>
      <c r="IG47" s="18" t="s">
        <v>30</v>
      </c>
      <c r="IH47" s="18">
        <v>123.223</v>
      </c>
      <c r="II47" s="18" t="s">
        <v>31</v>
      </c>
    </row>
    <row r="48" spans="1:243" s="17" customFormat="1" ht="31.5">
      <c r="A48" s="72">
        <v>11.01</v>
      </c>
      <c r="B48" s="73" t="s">
        <v>87</v>
      </c>
      <c r="C48" s="69" t="s">
        <v>185</v>
      </c>
      <c r="D48" s="75">
        <v>8</v>
      </c>
      <c r="E48" s="72" t="s">
        <v>151</v>
      </c>
      <c r="F48" s="71">
        <v>0</v>
      </c>
      <c r="G48" s="19"/>
      <c r="H48" s="15"/>
      <c r="I48" s="58" t="s">
        <v>32</v>
      </c>
      <c r="J48" s="56">
        <v>1</v>
      </c>
      <c r="K48" s="16" t="s">
        <v>41</v>
      </c>
      <c r="L48" s="16" t="s">
        <v>7</v>
      </c>
      <c r="M48" s="68"/>
      <c r="N48" s="19"/>
      <c r="O48" s="19"/>
      <c r="P48" s="52"/>
      <c r="Q48" s="19"/>
      <c r="R48" s="19"/>
      <c r="S48" s="52"/>
      <c r="T48" s="53"/>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62"/>
      <c r="BA48" s="64">
        <f>J48*D48*M48</f>
        <v>0</v>
      </c>
      <c r="BB48" s="65">
        <f>((M48*T48%)+M48)*D48*J48</f>
        <v>0</v>
      </c>
      <c r="BC48" s="66" t="str">
        <f>SpellNumber(L48,BB48)</f>
        <v>INR Zero Only</v>
      </c>
      <c r="IE48" s="18">
        <v>1.01</v>
      </c>
      <c r="IF48" s="18" t="s">
        <v>33</v>
      </c>
      <c r="IG48" s="18" t="s">
        <v>30</v>
      </c>
      <c r="IH48" s="18">
        <v>123.223</v>
      </c>
      <c r="II48" s="18" t="s">
        <v>31</v>
      </c>
    </row>
    <row r="49" spans="1:243" s="17" customFormat="1" ht="78.75">
      <c r="A49" s="72">
        <v>12</v>
      </c>
      <c r="B49" s="73" t="s">
        <v>88</v>
      </c>
      <c r="C49" s="69" t="s">
        <v>186</v>
      </c>
      <c r="D49" s="74"/>
      <c r="E49" s="74"/>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3"/>
      <c r="BB49" s="63"/>
      <c r="BC49" s="63"/>
      <c r="IE49" s="18">
        <v>1.01</v>
      </c>
      <c r="IF49" s="18" t="s">
        <v>33</v>
      </c>
      <c r="IG49" s="18" t="s">
        <v>30</v>
      </c>
      <c r="IH49" s="18">
        <v>123.223</v>
      </c>
      <c r="II49" s="18" t="s">
        <v>31</v>
      </c>
    </row>
    <row r="50" spans="1:243" s="17" customFormat="1" ht="31.5">
      <c r="A50" s="72">
        <v>12.01</v>
      </c>
      <c r="B50" s="73" t="s">
        <v>89</v>
      </c>
      <c r="C50" s="69" t="s">
        <v>187</v>
      </c>
      <c r="D50" s="75">
        <v>170</v>
      </c>
      <c r="E50" s="72" t="s">
        <v>151</v>
      </c>
      <c r="F50" s="71">
        <v>0</v>
      </c>
      <c r="G50" s="19"/>
      <c r="H50" s="15"/>
      <c r="I50" s="58" t="s">
        <v>32</v>
      </c>
      <c r="J50" s="56">
        <v>1</v>
      </c>
      <c r="K50" s="16" t="s">
        <v>41</v>
      </c>
      <c r="L50" s="16" t="s">
        <v>7</v>
      </c>
      <c r="M50" s="68"/>
      <c r="N50" s="19"/>
      <c r="O50" s="19"/>
      <c r="P50" s="52"/>
      <c r="Q50" s="19"/>
      <c r="R50" s="19"/>
      <c r="S50" s="52"/>
      <c r="T50" s="53"/>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62"/>
      <c r="BA50" s="64">
        <f>J50*D50*M50</f>
        <v>0</v>
      </c>
      <c r="BB50" s="65">
        <f>((M50*T50%)+M50)*D50*J50</f>
        <v>0</v>
      </c>
      <c r="BC50" s="66" t="str">
        <f>SpellNumber(L50,BB50)</f>
        <v>INR Zero Only</v>
      </c>
      <c r="IE50" s="18">
        <v>1.01</v>
      </c>
      <c r="IF50" s="18" t="s">
        <v>33</v>
      </c>
      <c r="IG50" s="18" t="s">
        <v>30</v>
      </c>
      <c r="IH50" s="18">
        <v>123.223</v>
      </c>
      <c r="II50" s="18" t="s">
        <v>31</v>
      </c>
    </row>
    <row r="51" spans="1:243" s="17" customFormat="1" ht="31.5">
      <c r="A51" s="72">
        <v>12.02</v>
      </c>
      <c r="B51" s="73" t="s">
        <v>90</v>
      </c>
      <c r="C51" s="69" t="s">
        <v>188</v>
      </c>
      <c r="D51" s="75">
        <v>2</v>
      </c>
      <c r="E51" s="72" t="s">
        <v>151</v>
      </c>
      <c r="F51" s="71">
        <v>0</v>
      </c>
      <c r="G51" s="19"/>
      <c r="H51" s="15"/>
      <c r="I51" s="58" t="s">
        <v>32</v>
      </c>
      <c r="J51" s="56">
        <v>1</v>
      </c>
      <c r="K51" s="16" t="s">
        <v>41</v>
      </c>
      <c r="L51" s="16" t="s">
        <v>7</v>
      </c>
      <c r="M51" s="68"/>
      <c r="N51" s="19"/>
      <c r="O51" s="19"/>
      <c r="P51" s="52"/>
      <c r="Q51" s="19"/>
      <c r="R51" s="19"/>
      <c r="S51" s="52"/>
      <c r="T51" s="53"/>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62"/>
      <c r="BA51" s="64">
        <f>J51*D51*M51</f>
        <v>0</v>
      </c>
      <c r="BB51" s="65">
        <f>((M51*T51%)+M51)*D51*J51</f>
        <v>0</v>
      </c>
      <c r="BC51" s="66" t="str">
        <f>SpellNumber(L51,BB51)</f>
        <v>INR Zero Only</v>
      </c>
      <c r="IE51" s="18">
        <v>1.01</v>
      </c>
      <c r="IF51" s="18" t="s">
        <v>33</v>
      </c>
      <c r="IG51" s="18" t="s">
        <v>30</v>
      </c>
      <c r="IH51" s="18">
        <v>123.223</v>
      </c>
      <c r="II51" s="18" t="s">
        <v>31</v>
      </c>
    </row>
    <row r="52" spans="1:243" s="17" customFormat="1" ht="78.75">
      <c r="A52" s="72">
        <v>13</v>
      </c>
      <c r="B52" s="81" t="s">
        <v>91</v>
      </c>
      <c r="C52" s="69" t="s">
        <v>189</v>
      </c>
      <c r="D52" s="74"/>
      <c r="E52" s="74"/>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3"/>
      <c r="BB52" s="63"/>
      <c r="BC52" s="63"/>
      <c r="IE52" s="18">
        <v>1.01</v>
      </c>
      <c r="IF52" s="18" t="s">
        <v>33</v>
      </c>
      <c r="IG52" s="18" t="s">
        <v>30</v>
      </c>
      <c r="IH52" s="18">
        <v>123.223</v>
      </c>
      <c r="II52" s="18" t="s">
        <v>31</v>
      </c>
    </row>
    <row r="53" spans="1:243" s="17" customFormat="1" ht="31.5">
      <c r="A53" s="78">
        <v>13.01</v>
      </c>
      <c r="B53" s="82" t="s">
        <v>92</v>
      </c>
      <c r="C53" s="69" t="s">
        <v>190</v>
      </c>
      <c r="D53" s="77">
        <v>8</v>
      </c>
      <c r="E53" s="78" t="s">
        <v>151</v>
      </c>
      <c r="F53" s="71">
        <v>0</v>
      </c>
      <c r="G53" s="19"/>
      <c r="H53" s="15"/>
      <c r="I53" s="58" t="s">
        <v>32</v>
      </c>
      <c r="J53" s="56">
        <v>1</v>
      </c>
      <c r="K53" s="16" t="s">
        <v>41</v>
      </c>
      <c r="L53" s="16" t="s">
        <v>7</v>
      </c>
      <c r="M53" s="68"/>
      <c r="N53" s="19"/>
      <c r="O53" s="19"/>
      <c r="P53" s="52"/>
      <c r="Q53" s="19"/>
      <c r="R53" s="19"/>
      <c r="S53" s="52"/>
      <c r="T53" s="53"/>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62"/>
      <c r="BA53" s="64">
        <f>J53*D53*M53</f>
        <v>0</v>
      </c>
      <c r="BB53" s="65">
        <f>((M53*T53%)+M53)*D53*J53</f>
        <v>0</v>
      </c>
      <c r="BC53" s="66" t="str">
        <f>SpellNumber(L53,BB53)</f>
        <v>INR Zero Only</v>
      </c>
      <c r="IE53" s="18">
        <v>1.01</v>
      </c>
      <c r="IF53" s="18" t="s">
        <v>33</v>
      </c>
      <c r="IG53" s="18" t="s">
        <v>30</v>
      </c>
      <c r="IH53" s="18">
        <v>123.223</v>
      </c>
      <c r="II53" s="18" t="s">
        <v>31</v>
      </c>
    </row>
    <row r="54" spans="1:243" s="17" customFormat="1" ht="31.5">
      <c r="A54" s="83">
        <v>13.02</v>
      </c>
      <c r="B54" s="82" t="s">
        <v>93</v>
      </c>
      <c r="C54" s="69" t="s">
        <v>191</v>
      </c>
      <c r="D54" s="77">
        <v>2</v>
      </c>
      <c r="E54" s="78" t="s">
        <v>151</v>
      </c>
      <c r="F54" s="71">
        <v>0</v>
      </c>
      <c r="G54" s="19"/>
      <c r="H54" s="15"/>
      <c r="I54" s="58" t="s">
        <v>32</v>
      </c>
      <c r="J54" s="56">
        <v>1</v>
      </c>
      <c r="K54" s="16" t="s">
        <v>41</v>
      </c>
      <c r="L54" s="16" t="s">
        <v>7</v>
      </c>
      <c r="M54" s="68"/>
      <c r="N54" s="19"/>
      <c r="O54" s="19"/>
      <c r="P54" s="52"/>
      <c r="Q54" s="19"/>
      <c r="R54" s="19"/>
      <c r="S54" s="52"/>
      <c r="T54" s="53"/>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62"/>
      <c r="BA54" s="64">
        <f>J54*D54*M54</f>
        <v>0</v>
      </c>
      <c r="BB54" s="65">
        <f>((M54*T54%)+M54)*D54*J54</f>
        <v>0</v>
      </c>
      <c r="BC54" s="66" t="str">
        <f>SpellNumber(L54,BB54)</f>
        <v>INR Zero Only</v>
      </c>
      <c r="IE54" s="18">
        <v>1.01</v>
      </c>
      <c r="IF54" s="18" t="s">
        <v>33</v>
      </c>
      <c r="IG54" s="18" t="s">
        <v>30</v>
      </c>
      <c r="IH54" s="18">
        <v>123.223</v>
      </c>
      <c r="II54" s="18" t="s">
        <v>31</v>
      </c>
    </row>
    <row r="55" spans="1:243" s="17" customFormat="1" ht="78.75">
      <c r="A55" s="72">
        <v>14</v>
      </c>
      <c r="B55" s="73" t="s">
        <v>94</v>
      </c>
      <c r="C55" s="69" t="s">
        <v>192</v>
      </c>
      <c r="D55" s="74"/>
      <c r="E55" s="74"/>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3"/>
      <c r="BB55" s="63"/>
      <c r="BC55" s="63"/>
      <c r="IE55" s="18">
        <v>1.01</v>
      </c>
      <c r="IF55" s="18" t="s">
        <v>33</v>
      </c>
      <c r="IG55" s="18" t="s">
        <v>30</v>
      </c>
      <c r="IH55" s="18">
        <v>123.223</v>
      </c>
      <c r="II55" s="18" t="s">
        <v>31</v>
      </c>
    </row>
    <row r="56" spans="1:243" s="17" customFormat="1" ht="31.5">
      <c r="A56" s="72">
        <v>14.01</v>
      </c>
      <c r="B56" s="73" t="s">
        <v>95</v>
      </c>
      <c r="C56" s="69" t="s">
        <v>193</v>
      </c>
      <c r="D56" s="75">
        <v>2</v>
      </c>
      <c r="E56" s="72" t="s">
        <v>151</v>
      </c>
      <c r="F56" s="71">
        <v>0</v>
      </c>
      <c r="G56" s="19"/>
      <c r="H56" s="15"/>
      <c r="I56" s="58" t="s">
        <v>32</v>
      </c>
      <c r="J56" s="56">
        <v>1</v>
      </c>
      <c r="K56" s="16" t="s">
        <v>41</v>
      </c>
      <c r="L56" s="16" t="s">
        <v>7</v>
      </c>
      <c r="M56" s="68"/>
      <c r="N56" s="19"/>
      <c r="O56" s="19"/>
      <c r="P56" s="52"/>
      <c r="Q56" s="19"/>
      <c r="R56" s="19"/>
      <c r="S56" s="52"/>
      <c r="T56" s="53"/>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62"/>
      <c r="BA56" s="64">
        <f aca="true" t="shared" si="3" ref="BA56:BA68">J56*D56*M56</f>
        <v>0</v>
      </c>
      <c r="BB56" s="65">
        <f aca="true" t="shared" si="4" ref="BB56:BB68">((M56*T56%)+M56)*D56*J56</f>
        <v>0</v>
      </c>
      <c r="BC56" s="66" t="str">
        <f aca="true" t="shared" si="5" ref="BC56:BC68">SpellNumber(L56,BB56)</f>
        <v>INR Zero Only</v>
      </c>
      <c r="IE56" s="18">
        <v>1.01</v>
      </c>
      <c r="IF56" s="18" t="s">
        <v>33</v>
      </c>
      <c r="IG56" s="18" t="s">
        <v>30</v>
      </c>
      <c r="IH56" s="18">
        <v>123.223</v>
      </c>
      <c r="II56" s="18" t="s">
        <v>31</v>
      </c>
    </row>
    <row r="57" spans="1:243" s="17" customFormat="1" ht="31.5">
      <c r="A57" s="72">
        <v>15</v>
      </c>
      <c r="B57" s="73" t="s">
        <v>96</v>
      </c>
      <c r="C57" s="69" t="s">
        <v>194</v>
      </c>
      <c r="D57" s="75">
        <v>10</v>
      </c>
      <c r="E57" s="72" t="s">
        <v>151</v>
      </c>
      <c r="F57" s="71">
        <v>0</v>
      </c>
      <c r="G57" s="19"/>
      <c r="H57" s="15"/>
      <c r="I57" s="58" t="s">
        <v>32</v>
      </c>
      <c r="J57" s="56">
        <v>1</v>
      </c>
      <c r="K57" s="16" t="s">
        <v>41</v>
      </c>
      <c r="L57" s="16" t="s">
        <v>7</v>
      </c>
      <c r="M57" s="68"/>
      <c r="N57" s="19"/>
      <c r="O57" s="19"/>
      <c r="P57" s="52"/>
      <c r="Q57" s="19"/>
      <c r="R57" s="19"/>
      <c r="S57" s="52"/>
      <c r="T57" s="53"/>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62"/>
      <c r="BA57" s="64">
        <f t="shared" si="3"/>
        <v>0</v>
      </c>
      <c r="BB57" s="65">
        <f t="shared" si="4"/>
        <v>0</v>
      </c>
      <c r="BC57" s="66" t="str">
        <f t="shared" si="5"/>
        <v>INR Zero Only</v>
      </c>
      <c r="IE57" s="18">
        <v>1.01</v>
      </c>
      <c r="IF57" s="18" t="s">
        <v>33</v>
      </c>
      <c r="IG57" s="18" t="s">
        <v>30</v>
      </c>
      <c r="IH57" s="18">
        <v>123.223</v>
      </c>
      <c r="II57" s="18" t="s">
        <v>31</v>
      </c>
    </row>
    <row r="58" spans="1:243" s="17" customFormat="1" ht="110.25">
      <c r="A58" s="72">
        <v>16</v>
      </c>
      <c r="B58" s="73" t="s">
        <v>97</v>
      </c>
      <c r="C58" s="69" t="s">
        <v>195</v>
      </c>
      <c r="D58" s="75">
        <v>6</v>
      </c>
      <c r="E58" s="72" t="s">
        <v>151</v>
      </c>
      <c r="F58" s="71">
        <v>0</v>
      </c>
      <c r="G58" s="19"/>
      <c r="H58" s="15"/>
      <c r="I58" s="58" t="s">
        <v>32</v>
      </c>
      <c r="J58" s="56">
        <v>1</v>
      </c>
      <c r="K58" s="16" t="s">
        <v>41</v>
      </c>
      <c r="L58" s="16" t="s">
        <v>7</v>
      </c>
      <c r="M58" s="68"/>
      <c r="N58" s="19"/>
      <c r="O58" s="19"/>
      <c r="P58" s="52"/>
      <c r="Q58" s="19"/>
      <c r="R58" s="19"/>
      <c r="S58" s="52"/>
      <c r="T58" s="53"/>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62"/>
      <c r="BA58" s="64">
        <f t="shared" si="3"/>
        <v>0</v>
      </c>
      <c r="BB58" s="65">
        <f t="shared" si="4"/>
        <v>0</v>
      </c>
      <c r="BC58" s="66" t="str">
        <f t="shared" si="5"/>
        <v>INR Zero Only</v>
      </c>
      <c r="IE58" s="18">
        <v>1.01</v>
      </c>
      <c r="IF58" s="18" t="s">
        <v>33</v>
      </c>
      <c r="IG58" s="18" t="s">
        <v>30</v>
      </c>
      <c r="IH58" s="18">
        <v>123.223</v>
      </c>
      <c r="II58" s="18" t="s">
        <v>31</v>
      </c>
    </row>
    <row r="59" spans="1:243" s="17" customFormat="1" ht="78.75">
      <c r="A59" s="72">
        <v>17</v>
      </c>
      <c r="B59" s="73" t="s">
        <v>98</v>
      </c>
      <c r="C59" s="69" t="s">
        <v>196</v>
      </c>
      <c r="D59" s="75">
        <v>2</v>
      </c>
      <c r="E59" s="72" t="s">
        <v>154</v>
      </c>
      <c r="F59" s="71">
        <v>0</v>
      </c>
      <c r="G59" s="19"/>
      <c r="H59" s="15"/>
      <c r="I59" s="58" t="s">
        <v>32</v>
      </c>
      <c r="J59" s="56">
        <v>1</v>
      </c>
      <c r="K59" s="16" t="s">
        <v>41</v>
      </c>
      <c r="L59" s="16" t="s">
        <v>7</v>
      </c>
      <c r="M59" s="68"/>
      <c r="N59" s="19"/>
      <c r="O59" s="19"/>
      <c r="P59" s="52"/>
      <c r="Q59" s="19"/>
      <c r="R59" s="19"/>
      <c r="S59" s="52"/>
      <c r="T59" s="53"/>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62"/>
      <c r="BA59" s="64">
        <f t="shared" si="3"/>
        <v>0</v>
      </c>
      <c r="BB59" s="65">
        <f t="shared" si="4"/>
        <v>0</v>
      </c>
      <c r="BC59" s="66" t="str">
        <f t="shared" si="5"/>
        <v>INR Zero Only</v>
      </c>
      <c r="IE59" s="18">
        <v>1.01</v>
      </c>
      <c r="IF59" s="18" t="s">
        <v>33</v>
      </c>
      <c r="IG59" s="18" t="s">
        <v>30</v>
      </c>
      <c r="IH59" s="18">
        <v>123.223</v>
      </c>
      <c r="II59" s="18" t="s">
        <v>31</v>
      </c>
    </row>
    <row r="60" spans="1:243" s="17" customFormat="1" ht="78.75">
      <c r="A60" s="72">
        <v>18</v>
      </c>
      <c r="B60" s="73" t="s">
        <v>99</v>
      </c>
      <c r="C60" s="69" t="s">
        <v>197</v>
      </c>
      <c r="D60" s="75">
        <v>20</v>
      </c>
      <c r="E60" s="72" t="s">
        <v>152</v>
      </c>
      <c r="F60" s="71">
        <v>0</v>
      </c>
      <c r="G60" s="19"/>
      <c r="H60" s="15"/>
      <c r="I60" s="58" t="s">
        <v>32</v>
      </c>
      <c r="J60" s="56">
        <v>1</v>
      </c>
      <c r="K60" s="16" t="s">
        <v>41</v>
      </c>
      <c r="L60" s="16" t="s">
        <v>7</v>
      </c>
      <c r="M60" s="68"/>
      <c r="N60" s="19"/>
      <c r="O60" s="19"/>
      <c r="P60" s="52"/>
      <c r="Q60" s="19"/>
      <c r="R60" s="19"/>
      <c r="S60" s="52"/>
      <c r="T60" s="53"/>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62"/>
      <c r="BA60" s="64">
        <f t="shared" si="3"/>
        <v>0</v>
      </c>
      <c r="BB60" s="65">
        <f t="shared" si="4"/>
        <v>0</v>
      </c>
      <c r="BC60" s="66" t="str">
        <f t="shared" si="5"/>
        <v>INR Zero Only</v>
      </c>
      <c r="IE60" s="18">
        <v>1.01</v>
      </c>
      <c r="IF60" s="18" t="s">
        <v>33</v>
      </c>
      <c r="IG60" s="18" t="s">
        <v>30</v>
      </c>
      <c r="IH60" s="18">
        <v>123.223</v>
      </c>
      <c r="II60" s="18" t="s">
        <v>31</v>
      </c>
    </row>
    <row r="61" spans="1:243" s="17" customFormat="1" ht="31.5">
      <c r="A61" s="72">
        <v>19</v>
      </c>
      <c r="B61" s="73" t="s">
        <v>100</v>
      </c>
      <c r="C61" s="69" t="s">
        <v>198</v>
      </c>
      <c r="D61" s="75">
        <v>10</v>
      </c>
      <c r="E61" s="72" t="s">
        <v>152</v>
      </c>
      <c r="F61" s="71">
        <v>0</v>
      </c>
      <c r="G61" s="19"/>
      <c r="H61" s="15"/>
      <c r="I61" s="58" t="s">
        <v>32</v>
      </c>
      <c r="J61" s="56">
        <v>1</v>
      </c>
      <c r="K61" s="16" t="s">
        <v>41</v>
      </c>
      <c r="L61" s="16" t="s">
        <v>7</v>
      </c>
      <c r="M61" s="68"/>
      <c r="N61" s="19"/>
      <c r="O61" s="19"/>
      <c r="P61" s="52"/>
      <c r="Q61" s="19"/>
      <c r="R61" s="19"/>
      <c r="S61" s="52"/>
      <c r="T61" s="53"/>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62"/>
      <c r="BA61" s="64">
        <f t="shared" si="3"/>
        <v>0</v>
      </c>
      <c r="BB61" s="65">
        <f t="shared" si="4"/>
        <v>0</v>
      </c>
      <c r="BC61" s="66" t="str">
        <f t="shared" si="5"/>
        <v>INR Zero Only</v>
      </c>
      <c r="IE61" s="18">
        <v>1.01</v>
      </c>
      <c r="IF61" s="18" t="s">
        <v>33</v>
      </c>
      <c r="IG61" s="18" t="s">
        <v>30</v>
      </c>
      <c r="IH61" s="18">
        <v>123.223</v>
      </c>
      <c r="II61" s="18" t="s">
        <v>31</v>
      </c>
    </row>
    <row r="62" spans="1:243" s="17" customFormat="1" ht="47.25">
      <c r="A62" s="72">
        <v>20</v>
      </c>
      <c r="B62" s="73" t="s">
        <v>101</v>
      </c>
      <c r="C62" s="69" t="s">
        <v>199</v>
      </c>
      <c r="D62" s="75">
        <v>1500</v>
      </c>
      <c r="E62" s="72" t="s">
        <v>152</v>
      </c>
      <c r="F62" s="71">
        <v>0</v>
      </c>
      <c r="G62" s="19"/>
      <c r="H62" s="15"/>
      <c r="I62" s="58" t="s">
        <v>32</v>
      </c>
      <c r="J62" s="56">
        <v>1</v>
      </c>
      <c r="K62" s="16" t="s">
        <v>41</v>
      </c>
      <c r="L62" s="16" t="s">
        <v>7</v>
      </c>
      <c r="M62" s="68"/>
      <c r="N62" s="19"/>
      <c r="O62" s="19"/>
      <c r="P62" s="52"/>
      <c r="Q62" s="19"/>
      <c r="R62" s="19"/>
      <c r="S62" s="52"/>
      <c r="T62" s="53"/>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62"/>
      <c r="BA62" s="64">
        <f t="shared" si="3"/>
        <v>0</v>
      </c>
      <c r="BB62" s="65">
        <f t="shared" si="4"/>
        <v>0</v>
      </c>
      <c r="BC62" s="66" t="str">
        <f t="shared" si="5"/>
        <v>INR Zero Only</v>
      </c>
      <c r="IE62" s="18">
        <v>1.01</v>
      </c>
      <c r="IF62" s="18" t="s">
        <v>33</v>
      </c>
      <c r="IG62" s="18" t="s">
        <v>30</v>
      </c>
      <c r="IH62" s="18">
        <v>123.223</v>
      </c>
      <c r="II62" s="18" t="s">
        <v>31</v>
      </c>
    </row>
    <row r="63" spans="1:243" s="17" customFormat="1" ht="63">
      <c r="A63" s="72">
        <v>21</v>
      </c>
      <c r="B63" s="73" t="s">
        <v>102</v>
      </c>
      <c r="C63" s="69" t="s">
        <v>200</v>
      </c>
      <c r="D63" s="75">
        <v>300</v>
      </c>
      <c r="E63" s="72" t="s">
        <v>152</v>
      </c>
      <c r="F63" s="71">
        <v>0</v>
      </c>
      <c r="G63" s="19"/>
      <c r="H63" s="15"/>
      <c r="I63" s="58" t="s">
        <v>32</v>
      </c>
      <c r="J63" s="56">
        <v>1</v>
      </c>
      <c r="K63" s="16" t="s">
        <v>41</v>
      </c>
      <c r="L63" s="16" t="s">
        <v>7</v>
      </c>
      <c r="M63" s="68"/>
      <c r="N63" s="19"/>
      <c r="O63" s="19"/>
      <c r="P63" s="52"/>
      <c r="Q63" s="19"/>
      <c r="R63" s="19"/>
      <c r="S63" s="52"/>
      <c r="T63" s="53"/>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62"/>
      <c r="BA63" s="64">
        <f t="shared" si="3"/>
        <v>0</v>
      </c>
      <c r="BB63" s="65">
        <f t="shared" si="4"/>
        <v>0</v>
      </c>
      <c r="BC63" s="66" t="str">
        <f t="shared" si="5"/>
        <v>INR Zero Only</v>
      </c>
      <c r="IE63" s="18">
        <v>1.01</v>
      </c>
      <c r="IF63" s="18" t="s">
        <v>33</v>
      </c>
      <c r="IG63" s="18" t="s">
        <v>30</v>
      </c>
      <c r="IH63" s="18">
        <v>123.223</v>
      </c>
      <c r="II63" s="18" t="s">
        <v>31</v>
      </c>
    </row>
    <row r="64" spans="1:243" s="17" customFormat="1" ht="63">
      <c r="A64" s="72">
        <v>22</v>
      </c>
      <c r="B64" s="73" t="s">
        <v>103</v>
      </c>
      <c r="C64" s="69" t="s">
        <v>201</v>
      </c>
      <c r="D64" s="75">
        <v>500</v>
      </c>
      <c r="E64" s="72" t="s">
        <v>152</v>
      </c>
      <c r="F64" s="71">
        <v>0</v>
      </c>
      <c r="G64" s="19"/>
      <c r="H64" s="15"/>
      <c r="I64" s="58" t="s">
        <v>32</v>
      </c>
      <c r="J64" s="56">
        <v>1</v>
      </c>
      <c r="K64" s="16" t="s">
        <v>41</v>
      </c>
      <c r="L64" s="16" t="s">
        <v>7</v>
      </c>
      <c r="M64" s="68"/>
      <c r="N64" s="19"/>
      <c r="O64" s="19"/>
      <c r="P64" s="52"/>
      <c r="Q64" s="19"/>
      <c r="R64" s="19"/>
      <c r="S64" s="52"/>
      <c r="T64" s="53"/>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62"/>
      <c r="BA64" s="64">
        <f t="shared" si="3"/>
        <v>0</v>
      </c>
      <c r="BB64" s="65">
        <f t="shared" si="4"/>
        <v>0</v>
      </c>
      <c r="BC64" s="66" t="str">
        <f t="shared" si="5"/>
        <v>INR Zero Only</v>
      </c>
      <c r="IE64" s="18">
        <v>1.01</v>
      </c>
      <c r="IF64" s="18" t="s">
        <v>33</v>
      </c>
      <c r="IG64" s="18" t="s">
        <v>30</v>
      </c>
      <c r="IH64" s="18">
        <v>123.223</v>
      </c>
      <c r="II64" s="18" t="s">
        <v>31</v>
      </c>
    </row>
    <row r="65" spans="1:243" s="17" customFormat="1" ht="31.5">
      <c r="A65" s="72">
        <v>23</v>
      </c>
      <c r="B65" s="84" t="s">
        <v>104</v>
      </c>
      <c r="C65" s="69" t="s">
        <v>202</v>
      </c>
      <c r="D65" s="75">
        <v>6</v>
      </c>
      <c r="E65" s="72" t="s">
        <v>151</v>
      </c>
      <c r="F65" s="71">
        <v>0</v>
      </c>
      <c r="G65" s="19"/>
      <c r="H65" s="15"/>
      <c r="I65" s="58" t="s">
        <v>32</v>
      </c>
      <c r="J65" s="56">
        <v>1</v>
      </c>
      <c r="K65" s="16" t="s">
        <v>41</v>
      </c>
      <c r="L65" s="16" t="s">
        <v>7</v>
      </c>
      <c r="M65" s="68"/>
      <c r="N65" s="19"/>
      <c r="O65" s="19"/>
      <c r="P65" s="52"/>
      <c r="Q65" s="19"/>
      <c r="R65" s="19"/>
      <c r="S65" s="52"/>
      <c r="T65" s="53"/>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62"/>
      <c r="BA65" s="64">
        <f t="shared" si="3"/>
        <v>0</v>
      </c>
      <c r="BB65" s="65">
        <f t="shared" si="4"/>
        <v>0</v>
      </c>
      <c r="BC65" s="66" t="str">
        <f t="shared" si="5"/>
        <v>INR Zero Only</v>
      </c>
      <c r="IE65" s="18">
        <v>1.01</v>
      </c>
      <c r="IF65" s="18" t="s">
        <v>33</v>
      </c>
      <c r="IG65" s="18" t="s">
        <v>30</v>
      </c>
      <c r="IH65" s="18">
        <v>123.223</v>
      </c>
      <c r="II65" s="18" t="s">
        <v>31</v>
      </c>
    </row>
    <row r="66" spans="1:243" s="17" customFormat="1" ht="47.25">
      <c r="A66" s="72">
        <v>24</v>
      </c>
      <c r="B66" s="73" t="s">
        <v>105</v>
      </c>
      <c r="C66" s="69" t="s">
        <v>203</v>
      </c>
      <c r="D66" s="75">
        <v>100</v>
      </c>
      <c r="E66" s="72" t="s">
        <v>151</v>
      </c>
      <c r="F66" s="71">
        <v>0</v>
      </c>
      <c r="G66" s="19"/>
      <c r="H66" s="15"/>
      <c r="I66" s="58" t="s">
        <v>32</v>
      </c>
      <c r="J66" s="56">
        <v>1</v>
      </c>
      <c r="K66" s="16" t="s">
        <v>41</v>
      </c>
      <c r="L66" s="16" t="s">
        <v>7</v>
      </c>
      <c r="M66" s="68"/>
      <c r="N66" s="19"/>
      <c r="O66" s="19"/>
      <c r="P66" s="52"/>
      <c r="Q66" s="19"/>
      <c r="R66" s="19"/>
      <c r="S66" s="52"/>
      <c r="T66" s="53"/>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62"/>
      <c r="BA66" s="64">
        <f t="shared" si="3"/>
        <v>0</v>
      </c>
      <c r="BB66" s="65">
        <f t="shared" si="4"/>
        <v>0</v>
      </c>
      <c r="BC66" s="66" t="str">
        <f t="shared" si="5"/>
        <v>INR Zero Only</v>
      </c>
      <c r="IE66" s="18">
        <v>1.01</v>
      </c>
      <c r="IF66" s="18" t="s">
        <v>33</v>
      </c>
      <c r="IG66" s="18" t="s">
        <v>30</v>
      </c>
      <c r="IH66" s="18">
        <v>123.223</v>
      </c>
      <c r="II66" s="18" t="s">
        <v>31</v>
      </c>
    </row>
    <row r="67" spans="1:243" s="17" customFormat="1" ht="47.25">
      <c r="A67" s="72">
        <v>25</v>
      </c>
      <c r="B67" s="73" t="s">
        <v>106</v>
      </c>
      <c r="C67" s="69" t="s">
        <v>204</v>
      </c>
      <c r="D67" s="75">
        <v>60</v>
      </c>
      <c r="E67" s="72" t="s">
        <v>151</v>
      </c>
      <c r="F67" s="71">
        <v>0</v>
      </c>
      <c r="G67" s="19"/>
      <c r="H67" s="15"/>
      <c r="I67" s="58" t="s">
        <v>32</v>
      </c>
      <c r="J67" s="56">
        <v>1</v>
      </c>
      <c r="K67" s="16" t="s">
        <v>41</v>
      </c>
      <c r="L67" s="16" t="s">
        <v>7</v>
      </c>
      <c r="M67" s="68"/>
      <c r="N67" s="19"/>
      <c r="O67" s="19"/>
      <c r="P67" s="52"/>
      <c r="Q67" s="19"/>
      <c r="R67" s="19"/>
      <c r="S67" s="52"/>
      <c r="T67" s="53"/>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62"/>
      <c r="BA67" s="64">
        <f t="shared" si="3"/>
        <v>0</v>
      </c>
      <c r="BB67" s="65">
        <f t="shared" si="4"/>
        <v>0</v>
      </c>
      <c r="BC67" s="66" t="str">
        <f t="shared" si="5"/>
        <v>INR Zero Only</v>
      </c>
      <c r="IE67" s="18">
        <v>1.01</v>
      </c>
      <c r="IF67" s="18" t="s">
        <v>33</v>
      </c>
      <c r="IG67" s="18" t="s">
        <v>30</v>
      </c>
      <c r="IH67" s="18">
        <v>123.223</v>
      </c>
      <c r="II67" s="18" t="s">
        <v>31</v>
      </c>
    </row>
    <row r="68" spans="1:243" s="17" customFormat="1" ht="31.5">
      <c r="A68" s="72">
        <v>26</v>
      </c>
      <c r="B68" s="73" t="s">
        <v>107</v>
      </c>
      <c r="C68" s="69" t="s">
        <v>205</v>
      </c>
      <c r="D68" s="75">
        <v>60</v>
      </c>
      <c r="E68" s="72" t="s">
        <v>151</v>
      </c>
      <c r="F68" s="71">
        <v>0</v>
      </c>
      <c r="G68" s="19"/>
      <c r="H68" s="15"/>
      <c r="I68" s="58" t="s">
        <v>32</v>
      </c>
      <c r="J68" s="56">
        <v>1</v>
      </c>
      <c r="K68" s="16" t="s">
        <v>41</v>
      </c>
      <c r="L68" s="16" t="s">
        <v>7</v>
      </c>
      <c r="M68" s="68"/>
      <c r="N68" s="19"/>
      <c r="O68" s="19"/>
      <c r="P68" s="52"/>
      <c r="Q68" s="19"/>
      <c r="R68" s="19"/>
      <c r="S68" s="52"/>
      <c r="T68" s="53"/>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62"/>
      <c r="BA68" s="64">
        <f t="shared" si="3"/>
        <v>0</v>
      </c>
      <c r="BB68" s="65">
        <f t="shared" si="4"/>
        <v>0</v>
      </c>
      <c r="BC68" s="66" t="str">
        <f t="shared" si="5"/>
        <v>INR Zero Only</v>
      </c>
      <c r="IE68" s="18">
        <v>1.01</v>
      </c>
      <c r="IF68" s="18" t="s">
        <v>33</v>
      </c>
      <c r="IG68" s="18" t="s">
        <v>30</v>
      </c>
      <c r="IH68" s="18">
        <v>123.223</v>
      </c>
      <c r="II68" s="18" t="s">
        <v>31</v>
      </c>
    </row>
    <row r="69" spans="1:243" s="17" customFormat="1" ht="78.75">
      <c r="A69" s="72">
        <v>27</v>
      </c>
      <c r="B69" s="73" t="s">
        <v>108</v>
      </c>
      <c r="C69" s="69" t="s">
        <v>206</v>
      </c>
      <c r="D69" s="74"/>
      <c r="E69" s="74"/>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3"/>
      <c r="BB69" s="63"/>
      <c r="BC69" s="63"/>
      <c r="IE69" s="18">
        <v>1.01</v>
      </c>
      <c r="IF69" s="18" t="s">
        <v>33</v>
      </c>
      <c r="IG69" s="18" t="s">
        <v>30</v>
      </c>
      <c r="IH69" s="18">
        <v>123.223</v>
      </c>
      <c r="II69" s="18" t="s">
        <v>31</v>
      </c>
    </row>
    <row r="70" spans="1:243" s="17" customFormat="1" ht="47.25">
      <c r="A70" s="72">
        <v>27.01</v>
      </c>
      <c r="B70" s="73" t="s">
        <v>109</v>
      </c>
      <c r="C70" s="69" t="s">
        <v>207</v>
      </c>
      <c r="D70" s="75">
        <v>54</v>
      </c>
      <c r="E70" s="72" t="s">
        <v>151</v>
      </c>
      <c r="F70" s="71">
        <v>0</v>
      </c>
      <c r="G70" s="19"/>
      <c r="H70" s="15"/>
      <c r="I70" s="58" t="s">
        <v>32</v>
      </c>
      <c r="J70" s="56">
        <v>1</v>
      </c>
      <c r="K70" s="16" t="s">
        <v>41</v>
      </c>
      <c r="L70" s="16" t="s">
        <v>7</v>
      </c>
      <c r="M70" s="68"/>
      <c r="N70" s="19"/>
      <c r="O70" s="19"/>
      <c r="P70" s="52"/>
      <c r="Q70" s="19"/>
      <c r="R70" s="19"/>
      <c r="S70" s="52"/>
      <c r="T70" s="53"/>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62"/>
      <c r="BA70" s="64">
        <f aca="true" t="shared" si="6" ref="BA70:BA76">J70*D70*M70</f>
        <v>0</v>
      </c>
      <c r="BB70" s="65">
        <f aca="true" t="shared" si="7" ref="BB70:BB76">((M70*T70%)+M70)*D70*J70</f>
        <v>0</v>
      </c>
      <c r="BC70" s="66" t="str">
        <f aca="true" t="shared" si="8" ref="BC70:BC76">SpellNumber(L70,BB70)</f>
        <v>INR Zero Only</v>
      </c>
      <c r="IE70" s="18">
        <v>1.01</v>
      </c>
      <c r="IF70" s="18" t="s">
        <v>33</v>
      </c>
      <c r="IG70" s="18" t="s">
        <v>30</v>
      </c>
      <c r="IH70" s="18">
        <v>123.223</v>
      </c>
      <c r="II70" s="18" t="s">
        <v>31</v>
      </c>
    </row>
    <row r="71" spans="1:243" s="17" customFormat="1" ht="31.5">
      <c r="A71" s="72">
        <v>27.02</v>
      </c>
      <c r="B71" s="73" t="s">
        <v>110</v>
      </c>
      <c r="C71" s="69" t="s">
        <v>208</v>
      </c>
      <c r="D71" s="75">
        <v>54</v>
      </c>
      <c r="E71" s="72" t="s">
        <v>151</v>
      </c>
      <c r="F71" s="71">
        <v>0</v>
      </c>
      <c r="G71" s="19"/>
      <c r="H71" s="15"/>
      <c r="I71" s="58" t="s">
        <v>32</v>
      </c>
      <c r="J71" s="56">
        <v>1</v>
      </c>
      <c r="K71" s="16" t="s">
        <v>41</v>
      </c>
      <c r="L71" s="16" t="s">
        <v>7</v>
      </c>
      <c r="M71" s="68"/>
      <c r="N71" s="19"/>
      <c r="O71" s="19"/>
      <c r="P71" s="52"/>
      <c r="Q71" s="19"/>
      <c r="R71" s="19"/>
      <c r="S71" s="52"/>
      <c r="T71" s="53"/>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62"/>
      <c r="BA71" s="64">
        <f t="shared" si="6"/>
        <v>0</v>
      </c>
      <c r="BB71" s="65">
        <f t="shared" si="7"/>
        <v>0</v>
      </c>
      <c r="BC71" s="66" t="str">
        <f t="shared" si="8"/>
        <v>INR Zero Only</v>
      </c>
      <c r="IE71" s="18">
        <v>1.01</v>
      </c>
      <c r="IF71" s="18" t="s">
        <v>33</v>
      </c>
      <c r="IG71" s="18" t="s">
        <v>30</v>
      </c>
      <c r="IH71" s="18">
        <v>123.223</v>
      </c>
      <c r="II71" s="18" t="s">
        <v>31</v>
      </c>
    </row>
    <row r="72" spans="1:243" s="17" customFormat="1" ht="63">
      <c r="A72" s="85">
        <v>27.03</v>
      </c>
      <c r="B72" s="82" t="s">
        <v>111</v>
      </c>
      <c r="C72" s="69" t="s">
        <v>209</v>
      </c>
      <c r="D72" s="86">
        <v>40</v>
      </c>
      <c r="E72" s="78" t="s">
        <v>151</v>
      </c>
      <c r="F72" s="71">
        <v>0</v>
      </c>
      <c r="G72" s="19"/>
      <c r="H72" s="15"/>
      <c r="I72" s="58" t="s">
        <v>32</v>
      </c>
      <c r="J72" s="56">
        <v>1</v>
      </c>
      <c r="K72" s="16" t="s">
        <v>41</v>
      </c>
      <c r="L72" s="16" t="s">
        <v>7</v>
      </c>
      <c r="M72" s="68"/>
      <c r="N72" s="19"/>
      <c r="O72" s="19"/>
      <c r="P72" s="52"/>
      <c r="Q72" s="19"/>
      <c r="R72" s="19"/>
      <c r="S72" s="52"/>
      <c r="T72" s="53"/>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62"/>
      <c r="BA72" s="64">
        <f t="shared" si="6"/>
        <v>0</v>
      </c>
      <c r="BB72" s="65">
        <f t="shared" si="7"/>
        <v>0</v>
      </c>
      <c r="BC72" s="66" t="str">
        <f t="shared" si="8"/>
        <v>INR Zero Only</v>
      </c>
      <c r="IE72" s="18">
        <v>1.01</v>
      </c>
      <c r="IF72" s="18" t="s">
        <v>33</v>
      </c>
      <c r="IG72" s="18" t="s">
        <v>30</v>
      </c>
      <c r="IH72" s="18">
        <v>123.223</v>
      </c>
      <c r="II72" s="18" t="s">
        <v>31</v>
      </c>
    </row>
    <row r="73" spans="1:243" s="17" customFormat="1" ht="47.25">
      <c r="A73" s="85">
        <v>27.04</v>
      </c>
      <c r="B73" s="82" t="s">
        <v>112</v>
      </c>
      <c r="C73" s="69" t="s">
        <v>210</v>
      </c>
      <c r="D73" s="86">
        <v>24</v>
      </c>
      <c r="E73" s="78" t="s">
        <v>151</v>
      </c>
      <c r="F73" s="71">
        <v>0</v>
      </c>
      <c r="G73" s="19"/>
      <c r="H73" s="15"/>
      <c r="I73" s="58" t="s">
        <v>32</v>
      </c>
      <c r="J73" s="56">
        <v>1</v>
      </c>
      <c r="K73" s="16" t="s">
        <v>41</v>
      </c>
      <c r="L73" s="16" t="s">
        <v>7</v>
      </c>
      <c r="M73" s="68"/>
      <c r="N73" s="19"/>
      <c r="O73" s="19"/>
      <c r="P73" s="52"/>
      <c r="Q73" s="19"/>
      <c r="R73" s="19"/>
      <c r="S73" s="52"/>
      <c r="T73" s="53"/>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62"/>
      <c r="BA73" s="64">
        <f t="shared" si="6"/>
        <v>0</v>
      </c>
      <c r="BB73" s="65">
        <f t="shared" si="7"/>
        <v>0</v>
      </c>
      <c r="BC73" s="66" t="str">
        <f t="shared" si="8"/>
        <v>INR Zero Only</v>
      </c>
      <c r="IE73" s="18">
        <v>1.01</v>
      </c>
      <c r="IF73" s="18" t="s">
        <v>33</v>
      </c>
      <c r="IG73" s="18" t="s">
        <v>30</v>
      </c>
      <c r="IH73" s="18">
        <v>123.223</v>
      </c>
      <c r="II73" s="18" t="s">
        <v>31</v>
      </c>
    </row>
    <row r="74" spans="1:243" s="17" customFormat="1" ht="31.5">
      <c r="A74" s="85">
        <v>27.05</v>
      </c>
      <c r="B74" s="73" t="s">
        <v>113</v>
      </c>
      <c r="C74" s="69" t="s">
        <v>211</v>
      </c>
      <c r="D74" s="86">
        <v>6</v>
      </c>
      <c r="E74" s="78" t="s">
        <v>151</v>
      </c>
      <c r="F74" s="71">
        <v>0</v>
      </c>
      <c r="G74" s="19"/>
      <c r="H74" s="15"/>
      <c r="I74" s="58" t="s">
        <v>32</v>
      </c>
      <c r="J74" s="56">
        <v>1</v>
      </c>
      <c r="K74" s="16" t="s">
        <v>41</v>
      </c>
      <c r="L74" s="16" t="s">
        <v>7</v>
      </c>
      <c r="M74" s="68"/>
      <c r="N74" s="19"/>
      <c r="O74" s="19"/>
      <c r="P74" s="52"/>
      <c r="Q74" s="19"/>
      <c r="R74" s="19"/>
      <c r="S74" s="52"/>
      <c r="T74" s="53"/>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62"/>
      <c r="BA74" s="64">
        <f t="shared" si="6"/>
        <v>0</v>
      </c>
      <c r="BB74" s="65">
        <f t="shared" si="7"/>
        <v>0</v>
      </c>
      <c r="BC74" s="66" t="str">
        <f t="shared" si="8"/>
        <v>INR Zero Only</v>
      </c>
      <c r="IE74" s="18">
        <v>1.01</v>
      </c>
      <c r="IF74" s="18" t="s">
        <v>33</v>
      </c>
      <c r="IG74" s="18" t="s">
        <v>30</v>
      </c>
      <c r="IH74" s="18">
        <v>123.223</v>
      </c>
      <c r="II74" s="18" t="s">
        <v>31</v>
      </c>
    </row>
    <row r="75" spans="1:243" s="17" customFormat="1" ht="63">
      <c r="A75" s="85">
        <v>27.06</v>
      </c>
      <c r="B75" s="73" t="s">
        <v>114</v>
      </c>
      <c r="C75" s="69" t="s">
        <v>212</v>
      </c>
      <c r="D75" s="86">
        <v>2</v>
      </c>
      <c r="E75" s="78" t="s">
        <v>151</v>
      </c>
      <c r="F75" s="71">
        <v>0</v>
      </c>
      <c r="G75" s="19"/>
      <c r="H75" s="15"/>
      <c r="I75" s="58" t="s">
        <v>32</v>
      </c>
      <c r="J75" s="56">
        <v>1</v>
      </c>
      <c r="K75" s="16" t="s">
        <v>41</v>
      </c>
      <c r="L75" s="16" t="s">
        <v>7</v>
      </c>
      <c r="M75" s="68"/>
      <c r="N75" s="19"/>
      <c r="O75" s="19"/>
      <c r="P75" s="52"/>
      <c r="Q75" s="19"/>
      <c r="R75" s="19"/>
      <c r="S75" s="52"/>
      <c r="T75" s="53"/>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62"/>
      <c r="BA75" s="64">
        <f t="shared" si="6"/>
        <v>0</v>
      </c>
      <c r="BB75" s="65">
        <f t="shared" si="7"/>
        <v>0</v>
      </c>
      <c r="BC75" s="66" t="str">
        <f t="shared" si="8"/>
        <v>INR Zero Only</v>
      </c>
      <c r="IE75" s="18">
        <v>1.01</v>
      </c>
      <c r="IF75" s="18" t="s">
        <v>33</v>
      </c>
      <c r="IG75" s="18" t="s">
        <v>30</v>
      </c>
      <c r="IH75" s="18">
        <v>123.223</v>
      </c>
      <c r="II75" s="18" t="s">
        <v>31</v>
      </c>
    </row>
    <row r="76" spans="1:243" s="17" customFormat="1" ht="47.25">
      <c r="A76" s="72">
        <v>28</v>
      </c>
      <c r="B76" s="73" t="s">
        <v>115</v>
      </c>
      <c r="C76" s="69" t="s">
        <v>213</v>
      </c>
      <c r="D76" s="75">
        <v>750</v>
      </c>
      <c r="E76" s="72" t="s">
        <v>152</v>
      </c>
      <c r="F76" s="71">
        <v>0</v>
      </c>
      <c r="G76" s="19"/>
      <c r="H76" s="15"/>
      <c r="I76" s="58" t="s">
        <v>32</v>
      </c>
      <c r="J76" s="56">
        <v>1</v>
      </c>
      <c r="K76" s="16" t="s">
        <v>41</v>
      </c>
      <c r="L76" s="16" t="s">
        <v>7</v>
      </c>
      <c r="M76" s="68"/>
      <c r="N76" s="19"/>
      <c r="O76" s="19"/>
      <c r="P76" s="52"/>
      <c r="Q76" s="19"/>
      <c r="R76" s="19"/>
      <c r="S76" s="52"/>
      <c r="T76" s="53"/>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62"/>
      <c r="BA76" s="64">
        <f t="shared" si="6"/>
        <v>0</v>
      </c>
      <c r="BB76" s="65">
        <f t="shared" si="7"/>
        <v>0</v>
      </c>
      <c r="BC76" s="66" t="str">
        <f t="shared" si="8"/>
        <v>INR Zero Only</v>
      </c>
      <c r="IE76" s="18">
        <v>1.01</v>
      </c>
      <c r="IF76" s="18" t="s">
        <v>33</v>
      </c>
      <c r="IG76" s="18" t="s">
        <v>30</v>
      </c>
      <c r="IH76" s="18">
        <v>123.223</v>
      </c>
      <c r="II76" s="18" t="s">
        <v>31</v>
      </c>
    </row>
    <row r="77" spans="1:243" s="17" customFormat="1" ht="31.5">
      <c r="A77" s="72">
        <v>29</v>
      </c>
      <c r="B77" s="73" t="s">
        <v>116</v>
      </c>
      <c r="C77" s="69" t="s">
        <v>214</v>
      </c>
      <c r="D77" s="74"/>
      <c r="E77" s="74"/>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3"/>
      <c r="BB77" s="63"/>
      <c r="BC77" s="63"/>
      <c r="IE77" s="18">
        <v>1.01</v>
      </c>
      <c r="IF77" s="18" t="s">
        <v>33</v>
      </c>
      <c r="IG77" s="18" t="s">
        <v>30</v>
      </c>
      <c r="IH77" s="18">
        <v>123.223</v>
      </c>
      <c r="II77" s="18" t="s">
        <v>31</v>
      </c>
    </row>
    <row r="78" spans="1:243" s="17" customFormat="1" ht="31.5">
      <c r="A78" s="72">
        <v>29.01</v>
      </c>
      <c r="B78" s="73" t="s">
        <v>117</v>
      </c>
      <c r="C78" s="69" t="s">
        <v>215</v>
      </c>
      <c r="D78" s="75">
        <v>20</v>
      </c>
      <c r="E78" s="72" t="s">
        <v>151</v>
      </c>
      <c r="F78" s="71">
        <v>0</v>
      </c>
      <c r="G78" s="19"/>
      <c r="H78" s="15"/>
      <c r="I78" s="58" t="s">
        <v>32</v>
      </c>
      <c r="J78" s="56">
        <v>1</v>
      </c>
      <c r="K78" s="16" t="s">
        <v>41</v>
      </c>
      <c r="L78" s="16" t="s">
        <v>7</v>
      </c>
      <c r="M78" s="68"/>
      <c r="N78" s="19"/>
      <c r="O78" s="19"/>
      <c r="P78" s="52"/>
      <c r="Q78" s="19"/>
      <c r="R78" s="19"/>
      <c r="S78" s="52"/>
      <c r="T78" s="53"/>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62"/>
      <c r="BA78" s="64">
        <f>J78*D78*M78</f>
        <v>0</v>
      </c>
      <c r="BB78" s="65">
        <f>((M78*T78%)+M78)*D78*J78</f>
        <v>0</v>
      </c>
      <c r="BC78" s="66" t="str">
        <f>SpellNumber(L78,BB78)</f>
        <v>INR Zero Only</v>
      </c>
      <c r="IE78" s="18">
        <v>1.01</v>
      </c>
      <c r="IF78" s="18" t="s">
        <v>33</v>
      </c>
      <c r="IG78" s="18" t="s">
        <v>30</v>
      </c>
      <c r="IH78" s="18">
        <v>123.223</v>
      </c>
      <c r="II78" s="18" t="s">
        <v>31</v>
      </c>
    </row>
    <row r="79" spans="1:243" s="17" customFormat="1" ht="31.5">
      <c r="A79" s="72">
        <v>29.02</v>
      </c>
      <c r="B79" s="73" t="s">
        <v>118</v>
      </c>
      <c r="C79" s="69" t="s">
        <v>216</v>
      </c>
      <c r="D79" s="75">
        <v>100</v>
      </c>
      <c r="E79" s="72" t="s">
        <v>31</v>
      </c>
      <c r="F79" s="71">
        <v>0</v>
      </c>
      <c r="G79" s="19"/>
      <c r="H79" s="15"/>
      <c r="I79" s="58" t="s">
        <v>32</v>
      </c>
      <c r="J79" s="56">
        <v>1</v>
      </c>
      <c r="K79" s="16" t="s">
        <v>41</v>
      </c>
      <c r="L79" s="16" t="s">
        <v>7</v>
      </c>
      <c r="M79" s="68"/>
      <c r="N79" s="19"/>
      <c r="O79" s="19"/>
      <c r="P79" s="52"/>
      <c r="Q79" s="19"/>
      <c r="R79" s="19"/>
      <c r="S79" s="52"/>
      <c r="T79" s="53"/>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62"/>
      <c r="BA79" s="64">
        <f>J79*D79*M79</f>
        <v>0</v>
      </c>
      <c r="BB79" s="65">
        <f>((M79*T79%)+M79)*D79*J79</f>
        <v>0</v>
      </c>
      <c r="BC79" s="66" t="str">
        <f>SpellNumber(L79,BB79)</f>
        <v>INR Zero Only</v>
      </c>
      <c r="IE79" s="18">
        <v>1.01</v>
      </c>
      <c r="IF79" s="18" t="s">
        <v>33</v>
      </c>
      <c r="IG79" s="18" t="s">
        <v>30</v>
      </c>
      <c r="IH79" s="18">
        <v>123.223</v>
      </c>
      <c r="II79" s="18" t="s">
        <v>31</v>
      </c>
    </row>
    <row r="80" spans="1:243" s="17" customFormat="1" ht="31.5">
      <c r="A80" s="72">
        <v>29.03</v>
      </c>
      <c r="B80" s="73" t="s">
        <v>119</v>
      </c>
      <c r="C80" s="69" t="s">
        <v>217</v>
      </c>
      <c r="D80" s="75">
        <v>225</v>
      </c>
      <c r="E80" s="72" t="s">
        <v>151</v>
      </c>
      <c r="F80" s="71">
        <v>0</v>
      </c>
      <c r="G80" s="19"/>
      <c r="H80" s="15"/>
      <c r="I80" s="58" t="s">
        <v>32</v>
      </c>
      <c r="J80" s="56">
        <v>1</v>
      </c>
      <c r="K80" s="16" t="s">
        <v>41</v>
      </c>
      <c r="L80" s="16" t="s">
        <v>7</v>
      </c>
      <c r="M80" s="68"/>
      <c r="N80" s="19"/>
      <c r="O80" s="19"/>
      <c r="P80" s="52"/>
      <c r="Q80" s="19"/>
      <c r="R80" s="19"/>
      <c r="S80" s="52"/>
      <c r="T80" s="53"/>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62"/>
      <c r="BA80" s="64">
        <f>J80*D80*M80</f>
        <v>0</v>
      </c>
      <c r="BB80" s="65">
        <f>((M80*T80%)+M80)*D80*J80</f>
        <v>0</v>
      </c>
      <c r="BC80" s="66" t="str">
        <f>SpellNumber(L80,BB80)</f>
        <v>INR Zero Only</v>
      </c>
      <c r="IE80" s="18">
        <v>1.01</v>
      </c>
      <c r="IF80" s="18" t="s">
        <v>33</v>
      </c>
      <c r="IG80" s="18" t="s">
        <v>30</v>
      </c>
      <c r="IH80" s="18">
        <v>123.223</v>
      </c>
      <c r="II80" s="18" t="s">
        <v>31</v>
      </c>
    </row>
    <row r="81" spans="1:243" s="17" customFormat="1" ht="31.5">
      <c r="A81" s="72">
        <v>29.04</v>
      </c>
      <c r="B81" s="73" t="s">
        <v>120</v>
      </c>
      <c r="C81" s="69" t="s">
        <v>218</v>
      </c>
      <c r="D81" s="75">
        <v>100</v>
      </c>
      <c r="E81" s="72" t="s">
        <v>151</v>
      </c>
      <c r="F81" s="71">
        <v>0</v>
      </c>
      <c r="G81" s="19"/>
      <c r="H81" s="15"/>
      <c r="I81" s="58" t="s">
        <v>32</v>
      </c>
      <c r="J81" s="56">
        <v>1</v>
      </c>
      <c r="K81" s="16" t="s">
        <v>41</v>
      </c>
      <c r="L81" s="16" t="s">
        <v>7</v>
      </c>
      <c r="M81" s="68"/>
      <c r="N81" s="19"/>
      <c r="O81" s="19"/>
      <c r="P81" s="52"/>
      <c r="Q81" s="19"/>
      <c r="R81" s="19"/>
      <c r="S81" s="52"/>
      <c r="T81" s="53"/>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62"/>
      <c r="BA81" s="64">
        <f>J81*D81*M81</f>
        <v>0</v>
      </c>
      <c r="BB81" s="65">
        <f>((M81*T81%)+M81)*D81*J81</f>
        <v>0</v>
      </c>
      <c r="BC81" s="66" t="str">
        <f>SpellNumber(L81,BB81)</f>
        <v>INR Zero Only</v>
      </c>
      <c r="IE81" s="18">
        <v>1.01</v>
      </c>
      <c r="IF81" s="18" t="s">
        <v>33</v>
      </c>
      <c r="IG81" s="18" t="s">
        <v>30</v>
      </c>
      <c r="IH81" s="18">
        <v>123.223</v>
      </c>
      <c r="II81" s="18" t="s">
        <v>31</v>
      </c>
    </row>
    <row r="82" spans="1:243" s="17" customFormat="1" ht="47.25">
      <c r="A82" s="72">
        <v>30</v>
      </c>
      <c r="B82" s="73" t="s">
        <v>121</v>
      </c>
      <c r="C82" s="69" t="s">
        <v>219</v>
      </c>
      <c r="D82" s="75">
        <v>125</v>
      </c>
      <c r="E82" s="72" t="s">
        <v>152</v>
      </c>
      <c r="F82" s="71">
        <v>0</v>
      </c>
      <c r="G82" s="19"/>
      <c r="H82" s="15"/>
      <c r="I82" s="58" t="s">
        <v>32</v>
      </c>
      <c r="J82" s="56">
        <v>1</v>
      </c>
      <c r="K82" s="16" t="s">
        <v>41</v>
      </c>
      <c r="L82" s="16" t="s">
        <v>7</v>
      </c>
      <c r="M82" s="68"/>
      <c r="N82" s="19"/>
      <c r="O82" s="19"/>
      <c r="P82" s="52"/>
      <c r="Q82" s="19"/>
      <c r="R82" s="19"/>
      <c r="S82" s="52"/>
      <c r="T82" s="53"/>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62"/>
      <c r="BA82" s="64">
        <f>J82*D82*M82</f>
        <v>0</v>
      </c>
      <c r="BB82" s="65">
        <f>((M82*T82%)+M82)*D82*J82</f>
        <v>0</v>
      </c>
      <c r="BC82" s="66" t="str">
        <f>SpellNumber(L82,BB82)</f>
        <v>INR Zero Only</v>
      </c>
      <c r="IE82" s="18">
        <v>1.01</v>
      </c>
      <c r="IF82" s="18" t="s">
        <v>33</v>
      </c>
      <c r="IG82" s="18" t="s">
        <v>30</v>
      </c>
      <c r="IH82" s="18">
        <v>123.223</v>
      </c>
      <c r="II82" s="18" t="s">
        <v>31</v>
      </c>
    </row>
    <row r="83" spans="1:243" s="17" customFormat="1" ht="31.5">
      <c r="A83" s="72">
        <v>31</v>
      </c>
      <c r="B83" s="73" t="s">
        <v>122</v>
      </c>
      <c r="C83" s="69" t="s">
        <v>220</v>
      </c>
      <c r="D83" s="74"/>
      <c r="E83" s="74"/>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3"/>
      <c r="BB83" s="63"/>
      <c r="BC83" s="63"/>
      <c r="IE83" s="18">
        <v>1.01</v>
      </c>
      <c r="IF83" s="18" t="s">
        <v>33</v>
      </c>
      <c r="IG83" s="18" t="s">
        <v>30</v>
      </c>
      <c r="IH83" s="18">
        <v>123.223</v>
      </c>
      <c r="II83" s="18" t="s">
        <v>31</v>
      </c>
    </row>
    <row r="84" spans="1:243" s="17" customFormat="1" ht="31.5">
      <c r="A84" s="72">
        <v>31.01</v>
      </c>
      <c r="B84" s="73" t="s">
        <v>117</v>
      </c>
      <c r="C84" s="69" t="s">
        <v>221</v>
      </c>
      <c r="D84" s="75">
        <v>10</v>
      </c>
      <c r="E84" s="72" t="s">
        <v>31</v>
      </c>
      <c r="F84" s="71">
        <v>0</v>
      </c>
      <c r="G84" s="19"/>
      <c r="H84" s="15"/>
      <c r="I84" s="58" t="s">
        <v>32</v>
      </c>
      <c r="J84" s="56">
        <v>1</v>
      </c>
      <c r="K84" s="16" t="s">
        <v>41</v>
      </c>
      <c r="L84" s="16" t="s">
        <v>7</v>
      </c>
      <c r="M84" s="68"/>
      <c r="N84" s="19"/>
      <c r="O84" s="19"/>
      <c r="P84" s="52"/>
      <c r="Q84" s="19"/>
      <c r="R84" s="19"/>
      <c r="S84" s="52"/>
      <c r="T84" s="53"/>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62"/>
      <c r="BA84" s="64">
        <f>J84*D84*M84</f>
        <v>0</v>
      </c>
      <c r="BB84" s="65">
        <f>((M84*T84%)+M84)*D84*J84</f>
        <v>0</v>
      </c>
      <c r="BC84" s="66" t="str">
        <f>SpellNumber(L84,BB84)</f>
        <v>INR Zero Only</v>
      </c>
      <c r="IE84" s="18">
        <v>1.01</v>
      </c>
      <c r="IF84" s="18" t="s">
        <v>33</v>
      </c>
      <c r="IG84" s="18" t="s">
        <v>30</v>
      </c>
      <c r="IH84" s="18">
        <v>123.223</v>
      </c>
      <c r="II84" s="18" t="s">
        <v>31</v>
      </c>
    </row>
    <row r="85" spans="1:243" s="17" customFormat="1" ht="31.5">
      <c r="A85" s="72">
        <v>31.02</v>
      </c>
      <c r="B85" s="73" t="s">
        <v>118</v>
      </c>
      <c r="C85" s="69" t="s">
        <v>222</v>
      </c>
      <c r="D85" s="75">
        <v>10</v>
      </c>
      <c r="E85" s="72" t="s">
        <v>31</v>
      </c>
      <c r="F85" s="71">
        <v>0</v>
      </c>
      <c r="G85" s="19"/>
      <c r="H85" s="15"/>
      <c r="I85" s="58" t="s">
        <v>32</v>
      </c>
      <c r="J85" s="56">
        <v>1</v>
      </c>
      <c r="K85" s="16" t="s">
        <v>41</v>
      </c>
      <c r="L85" s="16" t="s">
        <v>7</v>
      </c>
      <c r="M85" s="68"/>
      <c r="N85" s="19"/>
      <c r="O85" s="19"/>
      <c r="P85" s="52"/>
      <c r="Q85" s="19"/>
      <c r="R85" s="19"/>
      <c r="S85" s="52"/>
      <c r="T85" s="53"/>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62"/>
      <c r="BA85" s="64">
        <f>J85*D85*M85</f>
        <v>0</v>
      </c>
      <c r="BB85" s="65">
        <f>((M85*T85%)+M85)*D85*J85</f>
        <v>0</v>
      </c>
      <c r="BC85" s="66" t="str">
        <f>SpellNumber(L85,BB85)</f>
        <v>INR Zero Only</v>
      </c>
      <c r="IE85" s="18">
        <v>1.01</v>
      </c>
      <c r="IF85" s="18" t="s">
        <v>33</v>
      </c>
      <c r="IG85" s="18" t="s">
        <v>30</v>
      </c>
      <c r="IH85" s="18">
        <v>123.223</v>
      </c>
      <c r="II85" s="18" t="s">
        <v>31</v>
      </c>
    </row>
    <row r="86" spans="1:243" s="17" customFormat="1" ht="31.5">
      <c r="A86" s="72">
        <v>31.03</v>
      </c>
      <c r="B86" s="73" t="s">
        <v>119</v>
      </c>
      <c r="C86" s="69" t="s">
        <v>223</v>
      </c>
      <c r="D86" s="75">
        <v>25</v>
      </c>
      <c r="E86" s="72" t="s">
        <v>31</v>
      </c>
      <c r="F86" s="71">
        <v>0</v>
      </c>
      <c r="G86" s="19"/>
      <c r="H86" s="15"/>
      <c r="I86" s="58" t="s">
        <v>32</v>
      </c>
      <c r="J86" s="56">
        <v>1</v>
      </c>
      <c r="K86" s="16" t="s">
        <v>41</v>
      </c>
      <c r="L86" s="16" t="s">
        <v>7</v>
      </c>
      <c r="M86" s="68"/>
      <c r="N86" s="19"/>
      <c r="O86" s="19"/>
      <c r="P86" s="52"/>
      <c r="Q86" s="19"/>
      <c r="R86" s="19"/>
      <c r="S86" s="52"/>
      <c r="T86" s="53"/>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62"/>
      <c r="BA86" s="64">
        <f>J86*D86*M86</f>
        <v>0</v>
      </c>
      <c r="BB86" s="65">
        <f>((M86*T86%)+M86)*D86*J86</f>
        <v>0</v>
      </c>
      <c r="BC86" s="66" t="str">
        <f>SpellNumber(L86,BB86)</f>
        <v>INR Zero Only</v>
      </c>
      <c r="IE86" s="18">
        <v>1.01</v>
      </c>
      <c r="IF86" s="18" t="s">
        <v>33</v>
      </c>
      <c r="IG86" s="18" t="s">
        <v>30</v>
      </c>
      <c r="IH86" s="18">
        <v>123.223</v>
      </c>
      <c r="II86" s="18" t="s">
        <v>31</v>
      </c>
    </row>
    <row r="87" spans="1:243" s="17" customFormat="1" ht="31.5">
      <c r="A87" s="72">
        <v>31.04</v>
      </c>
      <c r="B87" s="73" t="s">
        <v>120</v>
      </c>
      <c r="C87" s="69" t="s">
        <v>224</v>
      </c>
      <c r="D87" s="75">
        <v>5</v>
      </c>
      <c r="E87" s="72" t="s">
        <v>31</v>
      </c>
      <c r="F87" s="71">
        <v>0</v>
      </c>
      <c r="G87" s="19"/>
      <c r="H87" s="15"/>
      <c r="I87" s="58" t="s">
        <v>32</v>
      </c>
      <c r="J87" s="56">
        <v>1</v>
      </c>
      <c r="K87" s="16" t="s">
        <v>41</v>
      </c>
      <c r="L87" s="16" t="s">
        <v>7</v>
      </c>
      <c r="M87" s="68"/>
      <c r="N87" s="19"/>
      <c r="O87" s="19"/>
      <c r="P87" s="52"/>
      <c r="Q87" s="19"/>
      <c r="R87" s="19"/>
      <c r="S87" s="52"/>
      <c r="T87" s="53"/>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62"/>
      <c r="BA87" s="64">
        <f>J87*D87*M87</f>
        <v>0</v>
      </c>
      <c r="BB87" s="65">
        <f>((M87*T87%)+M87)*D87*J87</f>
        <v>0</v>
      </c>
      <c r="BC87" s="66" t="str">
        <f>SpellNumber(L87,BB87)</f>
        <v>INR Zero Only</v>
      </c>
      <c r="IE87" s="18">
        <v>1.01</v>
      </c>
      <c r="IF87" s="18" t="s">
        <v>33</v>
      </c>
      <c r="IG87" s="18" t="s">
        <v>30</v>
      </c>
      <c r="IH87" s="18">
        <v>123.223</v>
      </c>
      <c r="II87" s="18" t="s">
        <v>31</v>
      </c>
    </row>
    <row r="88" spans="1:243" s="17" customFormat="1" ht="31.5">
      <c r="A88" s="72">
        <v>32</v>
      </c>
      <c r="B88" s="73" t="s">
        <v>123</v>
      </c>
      <c r="C88" s="69" t="s">
        <v>225</v>
      </c>
      <c r="D88" s="75">
        <v>200</v>
      </c>
      <c r="E88" s="72" t="s">
        <v>152</v>
      </c>
      <c r="F88" s="71">
        <v>0</v>
      </c>
      <c r="G88" s="19"/>
      <c r="H88" s="15"/>
      <c r="I88" s="58" t="s">
        <v>32</v>
      </c>
      <c r="J88" s="56">
        <v>1</v>
      </c>
      <c r="K88" s="16" t="s">
        <v>41</v>
      </c>
      <c r="L88" s="16" t="s">
        <v>7</v>
      </c>
      <c r="M88" s="68"/>
      <c r="N88" s="19"/>
      <c r="O88" s="19"/>
      <c r="P88" s="52"/>
      <c r="Q88" s="19"/>
      <c r="R88" s="19"/>
      <c r="S88" s="52"/>
      <c r="T88" s="53"/>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62"/>
      <c r="BA88" s="64">
        <f>J88*D88*M88</f>
        <v>0</v>
      </c>
      <c r="BB88" s="65">
        <f>((M88*T88%)+M88)*D88*J88</f>
        <v>0</v>
      </c>
      <c r="BC88" s="66" t="str">
        <f>SpellNumber(L88,BB88)</f>
        <v>INR Zero Only</v>
      </c>
      <c r="IE88" s="18">
        <v>1.01</v>
      </c>
      <c r="IF88" s="18" t="s">
        <v>33</v>
      </c>
      <c r="IG88" s="18" t="s">
        <v>30</v>
      </c>
      <c r="IH88" s="18">
        <v>123.223</v>
      </c>
      <c r="II88" s="18" t="s">
        <v>31</v>
      </c>
    </row>
    <row r="89" spans="1:243" s="17" customFormat="1" ht="31.5">
      <c r="A89" s="72">
        <v>33</v>
      </c>
      <c r="B89" s="73" t="s">
        <v>124</v>
      </c>
      <c r="C89" s="69" t="s">
        <v>226</v>
      </c>
      <c r="D89" s="74"/>
      <c r="E89" s="74"/>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3"/>
      <c r="BB89" s="63"/>
      <c r="BC89" s="63"/>
      <c r="IE89" s="18">
        <v>1.01</v>
      </c>
      <c r="IF89" s="18" t="s">
        <v>33</v>
      </c>
      <c r="IG89" s="18" t="s">
        <v>30</v>
      </c>
      <c r="IH89" s="18">
        <v>123.223</v>
      </c>
      <c r="II89" s="18" t="s">
        <v>31</v>
      </c>
    </row>
    <row r="90" spans="1:243" s="17" customFormat="1" ht="31.5">
      <c r="A90" s="72">
        <v>33.01</v>
      </c>
      <c r="B90" s="73" t="s">
        <v>125</v>
      </c>
      <c r="C90" s="69" t="s">
        <v>227</v>
      </c>
      <c r="D90" s="75">
        <v>200</v>
      </c>
      <c r="E90" s="72" t="s">
        <v>152</v>
      </c>
      <c r="F90" s="71">
        <v>0</v>
      </c>
      <c r="G90" s="19"/>
      <c r="H90" s="15"/>
      <c r="I90" s="58" t="s">
        <v>32</v>
      </c>
      <c r="J90" s="56">
        <v>1</v>
      </c>
      <c r="K90" s="16" t="s">
        <v>41</v>
      </c>
      <c r="L90" s="16" t="s">
        <v>7</v>
      </c>
      <c r="M90" s="68"/>
      <c r="N90" s="19"/>
      <c r="O90" s="19"/>
      <c r="P90" s="52"/>
      <c r="Q90" s="19"/>
      <c r="R90" s="19"/>
      <c r="S90" s="52"/>
      <c r="T90" s="53"/>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62"/>
      <c r="BA90" s="64">
        <f aca="true" t="shared" si="9" ref="BA90:BA100">J90*D90*M90</f>
        <v>0</v>
      </c>
      <c r="BB90" s="65">
        <f aca="true" t="shared" si="10" ref="BB90:BB100">((M90*T90%)+M90)*D90*J90</f>
        <v>0</v>
      </c>
      <c r="BC90" s="66" t="str">
        <f aca="true" t="shared" si="11" ref="BC90:BC100">SpellNumber(L90,BB90)</f>
        <v>INR Zero Only</v>
      </c>
      <c r="IE90" s="18">
        <v>1.01</v>
      </c>
      <c r="IF90" s="18" t="s">
        <v>33</v>
      </c>
      <c r="IG90" s="18" t="s">
        <v>30</v>
      </c>
      <c r="IH90" s="18">
        <v>123.223</v>
      </c>
      <c r="II90" s="18" t="s">
        <v>31</v>
      </c>
    </row>
    <row r="91" spans="1:243" s="17" customFormat="1" ht="31.5">
      <c r="A91" s="72">
        <v>33.02</v>
      </c>
      <c r="B91" s="73" t="s">
        <v>126</v>
      </c>
      <c r="C91" s="69" t="s">
        <v>228</v>
      </c>
      <c r="D91" s="75">
        <v>50</v>
      </c>
      <c r="E91" s="72" t="s">
        <v>152</v>
      </c>
      <c r="F91" s="71">
        <v>0</v>
      </c>
      <c r="G91" s="19"/>
      <c r="H91" s="15"/>
      <c r="I91" s="58" t="s">
        <v>32</v>
      </c>
      <c r="J91" s="56">
        <v>1</v>
      </c>
      <c r="K91" s="16" t="s">
        <v>41</v>
      </c>
      <c r="L91" s="16" t="s">
        <v>7</v>
      </c>
      <c r="M91" s="68"/>
      <c r="N91" s="19"/>
      <c r="O91" s="19"/>
      <c r="P91" s="52"/>
      <c r="Q91" s="19"/>
      <c r="R91" s="19"/>
      <c r="S91" s="52"/>
      <c r="T91" s="53"/>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62"/>
      <c r="BA91" s="64">
        <f t="shared" si="9"/>
        <v>0</v>
      </c>
      <c r="BB91" s="65">
        <f t="shared" si="10"/>
        <v>0</v>
      </c>
      <c r="BC91" s="66" t="str">
        <f t="shared" si="11"/>
        <v>INR Zero Only</v>
      </c>
      <c r="IE91" s="18">
        <v>1.01</v>
      </c>
      <c r="IF91" s="18" t="s">
        <v>33</v>
      </c>
      <c r="IG91" s="18" t="s">
        <v>30</v>
      </c>
      <c r="IH91" s="18">
        <v>123.223</v>
      </c>
      <c r="II91" s="18" t="s">
        <v>31</v>
      </c>
    </row>
    <row r="92" spans="1:243" s="17" customFormat="1" ht="31.5">
      <c r="A92" s="72">
        <v>33.03</v>
      </c>
      <c r="B92" s="73" t="s">
        <v>117</v>
      </c>
      <c r="C92" s="69" t="s">
        <v>229</v>
      </c>
      <c r="D92" s="75">
        <v>20</v>
      </c>
      <c r="E92" s="72" t="s">
        <v>31</v>
      </c>
      <c r="F92" s="71">
        <v>0</v>
      </c>
      <c r="G92" s="19"/>
      <c r="H92" s="15"/>
      <c r="I92" s="58" t="s">
        <v>32</v>
      </c>
      <c r="J92" s="56">
        <v>1</v>
      </c>
      <c r="K92" s="16" t="s">
        <v>41</v>
      </c>
      <c r="L92" s="16" t="s">
        <v>7</v>
      </c>
      <c r="M92" s="68"/>
      <c r="N92" s="19"/>
      <c r="O92" s="19"/>
      <c r="P92" s="52"/>
      <c r="Q92" s="19"/>
      <c r="R92" s="19"/>
      <c r="S92" s="52"/>
      <c r="T92" s="53"/>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62"/>
      <c r="BA92" s="64">
        <f t="shared" si="9"/>
        <v>0</v>
      </c>
      <c r="BB92" s="65">
        <f t="shared" si="10"/>
        <v>0</v>
      </c>
      <c r="BC92" s="66" t="str">
        <f t="shared" si="11"/>
        <v>INR Zero Only</v>
      </c>
      <c r="IE92" s="18">
        <v>1.01</v>
      </c>
      <c r="IF92" s="18" t="s">
        <v>33</v>
      </c>
      <c r="IG92" s="18" t="s">
        <v>30</v>
      </c>
      <c r="IH92" s="18">
        <v>123.223</v>
      </c>
      <c r="II92" s="18" t="s">
        <v>31</v>
      </c>
    </row>
    <row r="93" spans="1:243" s="17" customFormat="1" ht="31.5">
      <c r="A93" s="72">
        <v>33.04</v>
      </c>
      <c r="B93" s="73" t="s">
        <v>127</v>
      </c>
      <c r="C93" s="69" t="s">
        <v>230</v>
      </c>
      <c r="D93" s="75">
        <v>15</v>
      </c>
      <c r="E93" s="72" t="s">
        <v>31</v>
      </c>
      <c r="F93" s="71">
        <v>0</v>
      </c>
      <c r="G93" s="19"/>
      <c r="H93" s="15"/>
      <c r="I93" s="58" t="s">
        <v>32</v>
      </c>
      <c r="J93" s="56">
        <v>1</v>
      </c>
      <c r="K93" s="16" t="s">
        <v>41</v>
      </c>
      <c r="L93" s="16" t="s">
        <v>7</v>
      </c>
      <c r="M93" s="68"/>
      <c r="N93" s="19"/>
      <c r="O93" s="19"/>
      <c r="P93" s="52"/>
      <c r="Q93" s="19"/>
      <c r="R93" s="19"/>
      <c r="S93" s="52"/>
      <c r="T93" s="53"/>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62"/>
      <c r="BA93" s="64">
        <f t="shared" si="9"/>
        <v>0</v>
      </c>
      <c r="BB93" s="65">
        <f t="shared" si="10"/>
        <v>0</v>
      </c>
      <c r="BC93" s="66" t="str">
        <f t="shared" si="11"/>
        <v>INR Zero Only</v>
      </c>
      <c r="IE93" s="18">
        <v>1.01</v>
      </c>
      <c r="IF93" s="18" t="s">
        <v>33</v>
      </c>
      <c r="IG93" s="18" t="s">
        <v>30</v>
      </c>
      <c r="IH93" s="18">
        <v>123.223</v>
      </c>
      <c r="II93" s="18" t="s">
        <v>31</v>
      </c>
    </row>
    <row r="94" spans="1:243" s="17" customFormat="1" ht="31.5">
      <c r="A94" s="72">
        <v>33.05</v>
      </c>
      <c r="B94" s="73" t="s">
        <v>128</v>
      </c>
      <c r="C94" s="69" t="s">
        <v>231</v>
      </c>
      <c r="D94" s="75">
        <v>25</v>
      </c>
      <c r="E94" s="72" t="s">
        <v>31</v>
      </c>
      <c r="F94" s="71">
        <v>0</v>
      </c>
      <c r="G94" s="19"/>
      <c r="H94" s="15"/>
      <c r="I94" s="58" t="s">
        <v>32</v>
      </c>
      <c r="J94" s="56">
        <v>1</v>
      </c>
      <c r="K94" s="16" t="s">
        <v>41</v>
      </c>
      <c r="L94" s="16" t="s">
        <v>7</v>
      </c>
      <c r="M94" s="68"/>
      <c r="N94" s="19"/>
      <c r="O94" s="19"/>
      <c r="P94" s="52"/>
      <c r="Q94" s="19"/>
      <c r="R94" s="19"/>
      <c r="S94" s="52"/>
      <c r="T94" s="53"/>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62"/>
      <c r="BA94" s="64">
        <f t="shared" si="9"/>
        <v>0</v>
      </c>
      <c r="BB94" s="65">
        <f t="shared" si="10"/>
        <v>0</v>
      </c>
      <c r="BC94" s="66" t="str">
        <f t="shared" si="11"/>
        <v>INR Zero Only</v>
      </c>
      <c r="IE94" s="18">
        <v>1.01</v>
      </c>
      <c r="IF94" s="18" t="s">
        <v>33</v>
      </c>
      <c r="IG94" s="18" t="s">
        <v>30</v>
      </c>
      <c r="IH94" s="18">
        <v>123.223</v>
      </c>
      <c r="II94" s="18" t="s">
        <v>31</v>
      </c>
    </row>
    <row r="95" spans="1:243" s="17" customFormat="1" ht="31.5">
      <c r="A95" s="72">
        <v>33.06</v>
      </c>
      <c r="B95" s="73" t="s">
        <v>129</v>
      </c>
      <c r="C95" s="69" t="s">
        <v>232</v>
      </c>
      <c r="D95" s="75">
        <v>25</v>
      </c>
      <c r="E95" s="72" t="s">
        <v>31</v>
      </c>
      <c r="F95" s="71">
        <v>0</v>
      </c>
      <c r="G95" s="19"/>
      <c r="H95" s="15"/>
      <c r="I95" s="58" t="s">
        <v>32</v>
      </c>
      <c r="J95" s="56">
        <v>1</v>
      </c>
      <c r="K95" s="16" t="s">
        <v>41</v>
      </c>
      <c r="L95" s="16" t="s">
        <v>7</v>
      </c>
      <c r="M95" s="68"/>
      <c r="N95" s="19"/>
      <c r="O95" s="19"/>
      <c r="P95" s="52"/>
      <c r="Q95" s="19"/>
      <c r="R95" s="19"/>
      <c r="S95" s="52"/>
      <c r="T95" s="53"/>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62"/>
      <c r="BA95" s="64">
        <f t="shared" si="9"/>
        <v>0</v>
      </c>
      <c r="BB95" s="65">
        <f t="shared" si="10"/>
        <v>0</v>
      </c>
      <c r="BC95" s="66" t="str">
        <f t="shared" si="11"/>
        <v>INR Zero Only</v>
      </c>
      <c r="IE95" s="18">
        <v>1.01</v>
      </c>
      <c r="IF95" s="18" t="s">
        <v>33</v>
      </c>
      <c r="IG95" s="18" t="s">
        <v>30</v>
      </c>
      <c r="IH95" s="18">
        <v>123.223</v>
      </c>
      <c r="II95" s="18" t="s">
        <v>31</v>
      </c>
    </row>
    <row r="96" spans="1:243" s="17" customFormat="1" ht="31.5">
      <c r="A96" s="72">
        <v>33.07</v>
      </c>
      <c r="B96" s="73" t="s">
        <v>130</v>
      </c>
      <c r="C96" s="69" t="s">
        <v>233</v>
      </c>
      <c r="D96" s="75">
        <v>30</v>
      </c>
      <c r="E96" s="72" t="s">
        <v>31</v>
      </c>
      <c r="F96" s="71">
        <v>0</v>
      </c>
      <c r="G96" s="19"/>
      <c r="H96" s="15"/>
      <c r="I96" s="58" t="s">
        <v>32</v>
      </c>
      <c r="J96" s="56">
        <v>1</v>
      </c>
      <c r="K96" s="16" t="s">
        <v>41</v>
      </c>
      <c r="L96" s="16" t="s">
        <v>7</v>
      </c>
      <c r="M96" s="68"/>
      <c r="N96" s="19"/>
      <c r="O96" s="19"/>
      <c r="P96" s="52"/>
      <c r="Q96" s="19"/>
      <c r="R96" s="19"/>
      <c r="S96" s="52"/>
      <c r="T96" s="53"/>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62"/>
      <c r="BA96" s="64">
        <f t="shared" si="9"/>
        <v>0</v>
      </c>
      <c r="BB96" s="65">
        <f t="shared" si="10"/>
        <v>0</v>
      </c>
      <c r="BC96" s="66" t="str">
        <f t="shared" si="11"/>
        <v>INR Zero Only</v>
      </c>
      <c r="IE96" s="18">
        <v>1.01</v>
      </c>
      <c r="IF96" s="18" t="s">
        <v>33</v>
      </c>
      <c r="IG96" s="18" t="s">
        <v>30</v>
      </c>
      <c r="IH96" s="18">
        <v>123.223</v>
      </c>
      <c r="II96" s="18" t="s">
        <v>31</v>
      </c>
    </row>
    <row r="97" spans="1:243" s="17" customFormat="1" ht="31.5">
      <c r="A97" s="72">
        <v>33.08</v>
      </c>
      <c r="B97" s="73" t="s">
        <v>131</v>
      </c>
      <c r="C97" s="69" t="s">
        <v>234</v>
      </c>
      <c r="D97" s="75">
        <v>200</v>
      </c>
      <c r="E97" s="72" t="s">
        <v>31</v>
      </c>
      <c r="F97" s="71">
        <v>0</v>
      </c>
      <c r="G97" s="19"/>
      <c r="H97" s="15"/>
      <c r="I97" s="58" t="s">
        <v>32</v>
      </c>
      <c r="J97" s="56">
        <v>1</v>
      </c>
      <c r="K97" s="16" t="s">
        <v>41</v>
      </c>
      <c r="L97" s="16" t="s">
        <v>7</v>
      </c>
      <c r="M97" s="68"/>
      <c r="N97" s="19"/>
      <c r="O97" s="19"/>
      <c r="P97" s="52"/>
      <c r="Q97" s="19"/>
      <c r="R97" s="19"/>
      <c r="S97" s="52"/>
      <c r="T97" s="53"/>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62"/>
      <c r="BA97" s="64">
        <f t="shared" si="9"/>
        <v>0</v>
      </c>
      <c r="BB97" s="65">
        <f t="shared" si="10"/>
        <v>0</v>
      </c>
      <c r="BC97" s="66" t="str">
        <f t="shared" si="11"/>
        <v>INR Zero Only</v>
      </c>
      <c r="IE97" s="18">
        <v>1.01</v>
      </c>
      <c r="IF97" s="18" t="s">
        <v>33</v>
      </c>
      <c r="IG97" s="18" t="s">
        <v>30</v>
      </c>
      <c r="IH97" s="18">
        <v>123.223</v>
      </c>
      <c r="II97" s="18" t="s">
        <v>31</v>
      </c>
    </row>
    <row r="98" spans="1:243" s="17" customFormat="1" ht="31.5">
      <c r="A98" s="72">
        <v>33.09</v>
      </c>
      <c r="B98" s="73" t="s">
        <v>132</v>
      </c>
      <c r="C98" s="69" t="s">
        <v>235</v>
      </c>
      <c r="D98" s="75">
        <v>85</v>
      </c>
      <c r="E98" s="72" t="s">
        <v>31</v>
      </c>
      <c r="F98" s="71">
        <v>0</v>
      </c>
      <c r="G98" s="19"/>
      <c r="H98" s="15"/>
      <c r="I98" s="58" t="s">
        <v>32</v>
      </c>
      <c r="J98" s="56">
        <v>1</v>
      </c>
      <c r="K98" s="16" t="s">
        <v>41</v>
      </c>
      <c r="L98" s="16" t="s">
        <v>7</v>
      </c>
      <c r="M98" s="68"/>
      <c r="N98" s="19"/>
      <c r="O98" s="19"/>
      <c r="P98" s="52"/>
      <c r="Q98" s="19"/>
      <c r="R98" s="19"/>
      <c r="S98" s="52"/>
      <c r="T98" s="53"/>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62"/>
      <c r="BA98" s="64">
        <f t="shared" si="9"/>
        <v>0</v>
      </c>
      <c r="BB98" s="65">
        <f t="shared" si="10"/>
        <v>0</v>
      </c>
      <c r="BC98" s="66" t="str">
        <f t="shared" si="11"/>
        <v>INR Zero Only</v>
      </c>
      <c r="IE98" s="18">
        <v>1.01</v>
      </c>
      <c r="IF98" s="18" t="s">
        <v>33</v>
      </c>
      <c r="IG98" s="18" t="s">
        <v>30</v>
      </c>
      <c r="IH98" s="18">
        <v>123.223</v>
      </c>
      <c r="II98" s="18" t="s">
        <v>31</v>
      </c>
    </row>
    <row r="99" spans="1:243" s="17" customFormat="1" ht="31.5">
      <c r="A99" s="72">
        <v>33.1</v>
      </c>
      <c r="B99" s="73" t="s">
        <v>133</v>
      </c>
      <c r="C99" s="69" t="s">
        <v>236</v>
      </c>
      <c r="D99" s="75">
        <v>20</v>
      </c>
      <c r="E99" s="72" t="s">
        <v>31</v>
      </c>
      <c r="F99" s="71">
        <v>0</v>
      </c>
      <c r="G99" s="19"/>
      <c r="H99" s="15"/>
      <c r="I99" s="58" t="s">
        <v>32</v>
      </c>
      <c r="J99" s="56">
        <v>1</v>
      </c>
      <c r="K99" s="16" t="s">
        <v>41</v>
      </c>
      <c r="L99" s="16" t="s">
        <v>7</v>
      </c>
      <c r="M99" s="68"/>
      <c r="N99" s="19"/>
      <c r="O99" s="19"/>
      <c r="P99" s="52"/>
      <c r="Q99" s="19"/>
      <c r="R99" s="19"/>
      <c r="S99" s="52"/>
      <c r="T99" s="53"/>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62"/>
      <c r="BA99" s="64">
        <f t="shared" si="9"/>
        <v>0</v>
      </c>
      <c r="BB99" s="65">
        <f t="shared" si="10"/>
        <v>0</v>
      </c>
      <c r="BC99" s="66" t="str">
        <f t="shared" si="11"/>
        <v>INR Zero Only</v>
      </c>
      <c r="IE99" s="18">
        <v>1.01</v>
      </c>
      <c r="IF99" s="18" t="s">
        <v>33</v>
      </c>
      <c r="IG99" s="18" t="s">
        <v>30</v>
      </c>
      <c r="IH99" s="18">
        <v>123.223</v>
      </c>
      <c r="II99" s="18" t="s">
        <v>31</v>
      </c>
    </row>
    <row r="100" spans="1:243" s="17" customFormat="1" ht="47.25">
      <c r="A100" s="72">
        <v>34</v>
      </c>
      <c r="B100" s="73" t="s">
        <v>134</v>
      </c>
      <c r="C100" s="69" t="s">
        <v>237</v>
      </c>
      <c r="D100" s="75">
        <v>2000</v>
      </c>
      <c r="E100" s="72" t="s">
        <v>152</v>
      </c>
      <c r="F100" s="71">
        <v>0</v>
      </c>
      <c r="G100" s="19"/>
      <c r="H100" s="15"/>
      <c r="I100" s="58" t="s">
        <v>32</v>
      </c>
      <c r="J100" s="56">
        <v>1</v>
      </c>
      <c r="K100" s="16" t="s">
        <v>41</v>
      </c>
      <c r="L100" s="16" t="s">
        <v>7</v>
      </c>
      <c r="M100" s="68"/>
      <c r="N100" s="19"/>
      <c r="O100" s="19"/>
      <c r="P100" s="52"/>
      <c r="Q100" s="19"/>
      <c r="R100" s="19"/>
      <c r="S100" s="52"/>
      <c r="T100" s="53"/>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62"/>
      <c r="BA100" s="64">
        <f t="shared" si="9"/>
        <v>0</v>
      </c>
      <c r="BB100" s="65">
        <f t="shared" si="10"/>
        <v>0</v>
      </c>
      <c r="BC100" s="66" t="str">
        <f t="shared" si="11"/>
        <v>INR Zero Only</v>
      </c>
      <c r="IE100" s="18">
        <v>1.01</v>
      </c>
      <c r="IF100" s="18" t="s">
        <v>33</v>
      </c>
      <c r="IG100" s="18" t="s">
        <v>30</v>
      </c>
      <c r="IH100" s="18">
        <v>123.223</v>
      </c>
      <c r="II100" s="18" t="s">
        <v>31</v>
      </c>
    </row>
    <row r="101" spans="1:243" s="17" customFormat="1" ht="47.25">
      <c r="A101" s="72">
        <v>35</v>
      </c>
      <c r="B101" s="73" t="s">
        <v>135</v>
      </c>
      <c r="C101" s="69" t="s">
        <v>238</v>
      </c>
      <c r="D101" s="74"/>
      <c r="E101" s="74"/>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3"/>
      <c r="BB101" s="63"/>
      <c r="BC101" s="63"/>
      <c r="IE101" s="18">
        <v>1.01</v>
      </c>
      <c r="IF101" s="18" t="s">
        <v>33</v>
      </c>
      <c r="IG101" s="18" t="s">
        <v>30</v>
      </c>
      <c r="IH101" s="18">
        <v>123.223</v>
      </c>
      <c r="II101" s="18" t="s">
        <v>31</v>
      </c>
    </row>
    <row r="102" spans="1:243" s="17" customFormat="1" ht="31.5">
      <c r="A102" s="72">
        <v>35.01</v>
      </c>
      <c r="B102" s="73" t="s">
        <v>136</v>
      </c>
      <c r="C102" s="69" t="s">
        <v>239</v>
      </c>
      <c r="D102" s="75">
        <v>20</v>
      </c>
      <c r="E102" s="72" t="s">
        <v>155</v>
      </c>
      <c r="F102" s="71">
        <v>0</v>
      </c>
      <c r="G102" s="19"/>
      <c r="H102" s="15"/>
      <c r="I102" s="58" t="s">
        <v>32</v>
      </c>
      <c r="J102" s="56">
        <v>1</v>
      </c>
      <c r="K102" s="16" t="s">
        <v>41</v>
      </c>
      <c r="L102" s="16" t="s">
        <v>7</v>
      </c>
      <c r="M102" s="68"/>
      <c r="N102" s="19"/>
      <c r="O102" s="19"/>
      <c r="P102" s="52"/>
      <c r="Q102" s="19"/>
      <c r="R102" s="19"/>
      <c r="S102" s="52"/>
      <c r="T102" s="53"/>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62"/>
      <c r="BA102" s="64">
        <f>J102*D102*M102</f>
        <v>0</v>
      </c>
      <c r="BB102" s="65">
        <f>((M102*T102%)+M102)*D102*J102</f>
        <v>0</v>
      </c>
      <c r="BC102" s="66" t="str">
        <f>SpellNumber(L102,BB102)</f>
        <v>INR Zero Only</v>
      </c>
      <c r="IE102" s="18">
        <v>1.01</v>
      </c>
      <c r="IF102" s="18" t="s">
        <v>33</v>
      </c>
      <c r="IG102" s="18" t="s">
        <v>30</v>
      </c>
      <c r="IH102" s="18">
        <v>123.223</v>
      </c>
      <c r="II102" s="18" t="s">
        <v>31</v>
      </c>
    </row>
    <row r="103" spans="1:243" s="17" customFormat="1" ht="31.5">
      <c r="A103" s="72">
        <v>35.02</v>
      </c>
      <c r="B103" s="73" t="s">
        <v>137</v>
      </c>
      <c r="C103" s="69" t="s">
        <v>240</v>
      </c>
      <c r="D103" s="75">
        <v>20</v>
      </c>
      <c r="E103" s="72" t="s">
        <v>155</v>
      </c>
      <c r="F103" s="71">
        <v>0</v>
      </c>
      <c r="G103" s="19"/>
      <c r="H103" s="15"/>
      <c r="I103" s="58" t="s">
        <v>32</v>
      </c>
      <c r="J103" s="56">
        <v>1</v>
      </c>
      <c r="K103" s="16" t="s">
        <v>41</v>
      </c>
      <c r="L103" s="16" t="s">
        <v>7</v>
      </c>
      <c r="M103" s="68"/>
      <c r="N103" s="19"/>
      <c r="O103" s="19"/>
      <c r="P103" s="52"/>
      <c r="Q103" s="19"/>
      <c r="R103" s="19"/>
      <c r="S103" s="52"/>
      <c r="T103" s="53"/>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62"/>
      <c r="BA103" s="64">
        <f>J103*D103*M103</f>
        <v>0</v>
      </c>
      <c r="BB103" s="65">
        <f>((M103*T103%)+M103)*D103*J103</f>
        <v>0</v>
      </c>
      <c r="BC103" s="66" t="str">
        <f>SpellNumber(L103,BB103)</f>
        <v>INR Zero Only</v>
      </c>
      <c r="IE103" s="18">
        <v>1.01</v>
      </c>
      <c r="IF103" s="18" t="s">
        <v>33</v>
      </c>
      <c r="IG103" s="18" t="s">
        <v>30</v>
      </c>
      <c r="IH103" s="18">
        <v>123.223</v>
      </c>
      <c r="II103" s="18" t="s">
        <v>31</v>
      </c>
    </row>
    <row r="104" spans="1:243" s="17" customFormat="1" ht="47.25">
      <c r="A104" s="72">
        <v>36</v>
      </c>
      <c r="B104" s="73" t="s">
        <v>138</v>
      </c>
      <c r="C104" s="69" t="s">
        <v>241</v>
      </c>
      <c r="D104" s="74"/>
      <c r="E104" s="74"/>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3"/>
      <c r="BB104" s="63"/>
      <c r="BC104" s="63"/>
      <c r="IE104" s="18">
        <v>1.01</v>
      </c>
      <c r="IF104" s="18" t="s">
        <v>33</v>
      </c>
      <c r="IG104" s="18" t="s">
        <v>30</v>
      </c>
      <c r="IH104" s="18">
        <v>123.223</v>
      </c>
      <c r="II104" s="18" t="s">
        <v>31</v>
      </c>
    </row>
    <row r="105" spans="1:243" s="17" customFormat="1" ht="31.5">
      <c r="A105" s="72">
        <v>36.01</v>
      </c>
      <c r="B105" s="73" t="s">
        <v>139</v>
      </c>
      <c r="C105" s="69" t="s">
        <v>242</v>
      </c>
      <c r="D105" s="75">
        <v>6</v>
      </c>
      <c r="E105" s="72" t="s">
        <v>31</v>
      </c>
      <c r="F105" s="71">
        <v>0</v>
      </c>
      <c r="G105" s="19"/>
      <c r="H105" s="15"/>
      <c r="I105" s="58" t="s">
        <v>32</v>
      </c>
      <c r="J105" s="56">
        <v>1</v>
      </c>
      <c r="K105" s="16" t="s">
        <v>41</v>
      </c>
      <c r="L105" s="16" t="s">
        <v>7</v>
      </c>
      <c r="M105" s="68"/>
      <c r="N105" s="19"/>
      <c r="O105" s="19"/>
      <c r="P105" s="52"/>
      <c r="Q105" s="19"/>
      <c r="R105" s="19"/>
      <c r="S105" s="52"/>
      <c r="T105" s="53"/>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62"/>
      <c r="BA105" s="64">
        <f>J105*D105*M105</f>
        <v>0</v>
      </c>
      <c r="BB105" s="65">
        <f>((M105*T105%)+M105)*D105*J105</f>
        <v>0</v>
      </c>
      <c r="BC105" s="66" t="str">
        <f>SpellNumber(L105,BB105)</f>
        <v>INR Zero Only</v>
      </c>
      <c r="IE105" s="18">
        <v>1.01</v>
      </c>
      <c r="IF105" s="18" t="s">
        <v>33</v>
      </c>
      <c r="IG105" s="18" t="s">
        <v>30</v>
      </c>
      <c r="IH105" s="18">
        <v>123.223</v>
      </c>
      <c r="II105" s="18" t="s">
        <v>31</v>
      </c>
    </row>
    <row r="106" spans="1:243" s="17" customFormat="1" ht="31.5">
      <c r="A106" s="72">
        <v>37</v>
      </c>
      <c r="B106" s="73" t="s">
        <v>140</v>
      </c>
      <c r="C106" s="69" t="s">
        <v>243</v>
      </c>
      <c r="D106" s="74"/>
      <c r="E106" s="74"/>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3"/>
      <c r="BB106" s="63"/>
      <c r="BC106" s="63"/>
      <c r="IE106" s="18">
        <v>1.01</v>
      </c>
      <c r="IF106" s="18" t="s">
        <v>33</v>
      </c>
      <c r="IG106" s="18" t="s">
        <v>30</v>
      </c>
      <c r="IH106" s="18">
        <v>123.223</v>
      </c>
      <c r="II106" s="18" t="s">
        <v>31</v>
      </c>
    </row>
    <row r="107" spans="1:243" s="17" customFormat="1" ht="31.5">
      <c r="A107" s="72">
        <v>37.01</v>
      </c>
      <c r="B107" s="73" t="s">
        <v>139</v>
      </c>
      <c r="C107" s="69" t="s">
        <v>244</v>
      </c>
      <c r="D107" s="75">
        <v>6</v>
      </c>
      <c r="E107" s="72" t="s">
        <v>31</v>
      </c>
      <c r="F107" s="71">
        <v>0</v>
      </c>
      <c r="G107" s="19"/>
      <c r="H107" s="15"/>
      <c r="I107" s="58" t="s">
        <v>32</v>
      </c>
      <c r="J107" s="56">
        <v>1</v>
      </c>
      <c r="K107" s="16" t="s">
        <v>41</v>
      </c>
      <c r="L107" s="16" t="s">
        <v>7</v>
      </c>
      <c r="M107" s="68"/>
      <c r="N107" s="19"/>
      <c r="O107" s="19"/>
      <c r="P107" s="52"/>
      <c r="Q107" s="19"/>
      <c r="R107" s="19"/>
      <c r="S107" s="52"/>
      <c r="T107" s="53"/>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62"/>
      <c r="BA107" s="64">
        <f>J107*D107*M107</f>
        <v>0</v>
      </c>
      <c r="BB107" s="65">
        <f>((M107*T107%)+M107)*D107*J107</f>
        <v>0</v>
      </c>
      <c r="BC107" s="66" t="str">
        <f>SpellNumber(L107,BB107)</f>
        <v>INR Zero Only</v>
      </c>
      <c r="IE107" s="18">
        <v>1.01</v>
      </c>
      <c r="IF107" s="18" t="s">
        <v>33</v>
      </c>
      <c r="IG107" s="18" t="s">
        <v>30</v>
      </c>
      <c r="IH107" s="18">
        <v>123.223</v>
      </c>
      <c r="II107" s="18" t="s">
        <v>31</v>
      </c>
    </row>
    <row r="108" spans="1:243" s="17" customFormat="1" ht="31.5">
      <c r="A108" s="72">
        <v>38</v>
      </c>
      <c r="B108" s="73" t="s">
        <v>141</v>
      </c>
      <c r="C108" s="69" t="s">
        <v>245</v>
      </c>
      <c r="D108" s="75">
        <v>6</v>
      </c>
      <c r="E108" s="72" t="s">
        <v>31</v>
      </c>
      <c r="F108" s="71">
        <v>0</v>
      </c>
      <c r="G108" s="19"/>
      <c r="H108" s="15"/>
      <c r="I108" s="58" t="s">
        <v>32</v>
      </c>
      <c r="J108" s="56">
        <v>1</v>
      </c>
      <c r="K108" s="16" t="s">
        <v>41</v>
      </c>
      <c r="L108" s="16" t="s">
        <v>7</v>
      </c>
      <c r="M108" s="68"/>
      <c r="N108" s="19"/>
      <c r="O108" s="19"/>
      <c r="P108" s="52"/>
      <c r="Q108" s="19"/>
      <c r="R108" s="19"/>
      <c r="S108" s="52"/>
      <c r="T108" s="53"/>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62"/>
      <c r="BA108" s="64">
        <f>J108*D108*M108</f>
        <v>0</v>
      </c>
      <c r="BB108" s="65">
        <f>((M108*T108%)+M108)*D108*J108</f>
        <v>0</v>
      </c>
      <c r="BC108" s="66" t="str">
        <f>SpellNumber(L108,BB108)</f>
        <v>INR Zero Only</v>
      </c>
      <c r="IE108" s="18">
        <v>1.01</v>
      </c>
      <c r="IF108" s="18" t="s">
        <v>33</v>
      </c>
      <c r="IG108" s="18" t="s">
        <v>30</v>
      </c>
      <c r="IH108" s="18">
        <v>123.223</v>
      </c>
      <c r="II108" s="18" t="s">
        <v>31</v>
      </c>
    </row>
    <row r="109" spans="1:243" s="17" customFormat="1" ht="94.5">
      <c r="A109" s="72">
        <v>39</v>
      </c>
      <c r="B109" s="73" t="s">
        <v>142</v>
      </c>
      <c r="C109" s="69" t="s">
        <v>246</v>
      </c>
      <c r="D109" s="74"/>
      <c r="E109" s="74"/>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3"/>
      <c r="BB109" s="63"/>
      <c r="BC109" s="63"/>
      <c r="IE109" s="18">
        <v>1.01</v>
      </c>
      <c r="IF109" s="18" t="s">
        <v>33</v>
      </c>
      <c r="IG109" s="18" t="s">
        <v>30</v>
      </c>
      <c r="IH109" s="18">
        <v>123.223</v>
      </c>
      <c r="II109" s="18" t="s">
        <v>31</v>
      </c>
    </row>
    <row r="110" spans="1:243" s="17" customFormat="1" ht="31.5">
      <c r="A110" s="72">
        <v>39.01</v>
      </c>
      <c r="B110" s="73" t="s">
        <v>143</v>
      </c>
      <c r="C110" s="69" t="s">
        <v>247</v>
      </c>
      <c r="D110" s="75">
        <v>15</v>
      </c>
      <c r="E110" s="72" t="s">
        <v>31</v>
      </c>
      <c r="F110" s="71">
        <v>0</v>
      </c>
      <c r="G110" s="19"/>
      <c r="H110" s="15"/>
      <c r="I110" s="58" t="s">
        <v>32</v>
      </c>
      <c r="J110" s="56">
        <v>1</v>
      </c>
      <c r="K110" s="16" t="s">
        <v>41</v>
      </c>
      <c r="L110" s="16" t="s">
        <v>7</v>
      </c>
      <c r="M110" s="68"/>
      <c r="N110" s="19"/>
      <c r="O110" s="19"/>
      <c r="P110" s="52"/>
      <c r="Q110" s="19"/>
      <c r="R110" s="19"/>
      <c r="S110" s="52"/>
      <c r="T110" s="53"/>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62"/>
      <c r="BA110" s="64">
        <f>J110*D110*M110</f>
        <v>0</v>
      </c>
      <c r="BB110" s="65">
        <f>((M110*T110%)+M110)*D110*J110</f>
        <v>0</v>
      </c>
      <c r="BC110" s="66" t="str">
        <f>SpellNumber(L110,BB110)</f>
        <v>INR Zero Only</v>
      </c>
      <c r="IE110" s="18">
        <v>1.01</v>
      </c>
      <c r="IF110" s="18" t="s">
        <v>33</v>
      </c>
      <c r="IG110" s="18" t="s">
        <v>30</v>
      </c>
      <c r="IH110" s="18">
        <v>123.223</v>
      </c>
      <c r="II110" s="18" t="s">
        <v>31</v>
      </c>
    </row>
    <row r="111" spans="1:243" s="17" customFormat="1" ht="47.25">
      <c r="A111" s="72">
        <v>40</v>
      </c>
      <c r="B111" s="73" t="s">
        <v>144</v>
      </c>
      <c r="C111" s="69" t="s">
        <v>248</v>
      </c>
      <c r="D111" s="75">
        <v>1</v>
      </c>
      <c r="E111" s="72" t="s">
        <v>153</v>
      </c>
      <c r="F111" s="71">
        <v>0</v>
      </c>
      <c r="G111" s="19"/>
      <c r="H111" s="15"/>
      <c r="I111" s="58" t="s">
        <v>32</v>
      </c>
      <c r="J111" s="56">
        <v>1</v>
      </c>
      <c r="K111" s="16" t="s">
        <v>41</v>
      </c>
      <c r="L111" s="16" t="s">
        <v>7</v>
      </c>
      <c r="M111" s="68"/>
      <c r="N111" s="19"/>
      <c r="O111" s="19"/>
      <c r="P111" s="52"/>
      <c r="Q111" s="19"/>
      <c r="R111" s="19"/>
      <c r="S111" s="52"/>
      <c r="T111" s="53"/>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62"/>
      <c r="BA111" s="64">
        <f>J111*D111*M111</f>
        <v>0</v>
      </c>
      <c r="BB111" s="65">
        <f>((M111*T111%)+M111)*D111*J111</f>
        <v>0</v>
      </c>
      <c r="BC111" s="66" t="str">
        <f>SpellNumber(L111,BB111)</f>
        <v>INR Zero Only</v>
      </c>
      <c r="IE111" s="18">
        <v>1.01</v>
      </c>
      <c r="IF111" s="18" t="s">
        <v>33</v>
      </c>
      <c r="IG111" s="18" t="s">
        <v>30</v>
      </c>
      <c r="IH111" s="18">
        <v>123.223</v>
      </c>
      <c r="II111" s="18" t="s">
        <v>31</v>
      </c>
    </row>
    <row r="112" spans="1:243" s="17" customFormat="1" ht="47.25">
      <c r="A112" s="72">
        <v>41</v>
      </c>
      <c r="B112" s="73" t="s">
        <v>145</v>
      </c>
      <c r="C112" s="69" t="s">
        <v>249</v>
      </c>
      <c r="D112" s="74"/>
      <c r="E112" s="74"/>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3"/>
      <c r="BB112" s="63"/>
      <c r="BC112" s="63"/>
      <c r="IE112" s="18">
        <v>1.01</v>
      </c>
      <c r="IF112" s="18" t="s">
        <v>33</v>
      </c>
      <c r="IG112" s="18" t="s">
        <v>30</v>
      </c>
      <c r="IH112" s="18">
        <v>123.223</v>
      </c>
      <c r="II112" s="18" t="s">
        <v>31</v>
      </c>
    </row>
    <row r="113" spans="1:243" s="17" customFormat="1" ht="31.5">
      <c r="A113" s="72">
        <v>41.01</v>
      </c>
      <c r="B113" s="73" t="s">
        <v>146</v>
      </c>
      <c r="C113" s="69" t="s">
        <v>250</v>
      </c>
      <c r="D113" s="75">
        <v>10</v>
      </c>
      <c r="E113" s="72" t="s">
        <v>155</v>
      </c>
      <c r="F113" s="71">
        <v>0</v>
      </c>
      <c r="G113" s="19"/>
      <c r="H113" s="15"/>
      <c r="I113" s="58" t="s">
        <v>32</v>
      </c>
      <c r="J113" s="56">
        <v>1</v>
      </c>
      <c r="K113" s="16" t="s">
        <v>41</v>
      </c>
      <c r="L113" s="16" t="s">
        <v>7</v>
      </c>
      <c r="M113" s="68"/>
      <c r="N113" s="19"/>
      <c r="O113" s="19"/>
      <c r="P113" s="52"/>
      <c r="Q113" s="19"/>
      <c r="R113" s="19"/>
      <c r="S113" s="52"/>
      <c r="T113" s="53"/>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62"/>
      <c r="BA113" s="64">
        <f>J113*D113*M113</f>
        <v>0</v>
      </c>
      <c r="BB113" s="65">
        <f>((M113*T113%)+M113)*D113*J113</f>
        <v>0</v>
      </c>
      <c r="BC113" s="66" t="str">
        <f>SpellNumber(L113,BB113)</f>
        <v>INR Zero Only</v>
      </c>
      <c r="IE113" s="18">
        <v>1.01</v>
      </c>
      <c r="IF113" s="18" t="s">
        <v>33</v>
      </c>
      <c r="IG113" s="18" t="s">
        <v>30</v>
      </c>
      <c r="IH113" s="18">
        <v>123.223</v>
      </c>
      <c r="II113" s="18" t="s">
        <v>31</v>
      </c>
    </row>
    <row r="114" spans="1:243" s="17" customFormat="1" ht="31.5">
      <c r="A114" s="72">
        <v>41.02</v>
      </c>
      <c r="B114" s="73" t="s">
        <v>147</v>
      </c>
      <c r="C114" s="69" t="s">
        <v>251</v>
      </c>
      <c r="D114" s="75">
        <v>10</v>
      </c>
      <c r="E114" s="72" t="s">
        <v>155</v>
      </c>
      <c r="F114" s="71">
        <v>0</v>
      </c>
      <c r="G114" s="19"/>
      <c r="H114" s="15"/>
      <c r="I114" s="58" t="s">
        <v>32</v>
      </c>
      <c r="J114" s="56">
        <v>1</v>
      </c>
      <c r="K114" s="16" t="s">
        <v>41</v>
      </c>
      <c r="L114" s="16" t="s">
        <v>7</v>
      </c>
      <c r="M114" s="68"/>
      <c r="N114" s="19"/>
      <c r="O114" s="19"/>
      <c r="P114" s="52"/>
      <c r="Q114" s="19"/>
      <c r="R114" s="19"/>
      <c r="S114" s="52"/>
      <c r="T114" s="53"/>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62"/>
      <c r="BA114" s="64">
        <f>J114*D114*M114</f>
        <v>0</v>
      </c>
      <c r="BB114" s="65">
        <f>((M114*T114%)+M114)*D114*J114</f>
        <v>0</v>
      </c>
      <c r="BC114" s="66" t="str">
        <f>SpellNumber(L114,BB114)</f>
        <v>INR Zero Only</v>
      </c>
      <c r="IE114" s="18">
        <v>1.01</v>
      </c>
      <c r="IF114" s="18" t="s">
        <v>33</v>
      </c>
      <c r="IG114" s="18" t="s">
        <v>30</v>
      </c>
      <c r="IH114" s="18">
        <v>123.223</v>
      </c>
      <c r="II114" s="18" t="s">
        <v>31</v>
      </c>
    </row>
    <row r="115" spans="1:243" s="17" customFormat="1" ht="31.5">
      <c r="A115" s="72">
        <v>41.03</v>
      </c>
      <c r="B115" s="73" t="s">
        <v>148</v>
      </c>
      <c r="C115" s="69" t="s">
        <v>252</v>
      </c>
      <c r="D115" s="75">
        <v>10</v>
      </c>
      <c r="E115" s="72" t="s">
        <v>155</v>
      </c>
      <c r="F115" s="71">
        <v>0</v>
      </c>
      <c r="G115" s="19"/>
      <c r="H115" s="15"/>
      <c r="I115" s="58" t="s">
        <v>32</v>
      </c>
      <c r="J115" s="56">
        <v>1</v>
      </c>
      <c r="K115" s="16" t="s">
        <v>41</v>
      </c>
      <c r="L115" s="16" t="s">
        <v>7</v>
      </c>
      <c r="M115" s="68"/>
      <c r="N115" s="19"/>
      <c r="O115" s="19"/>
      <c r="P115" s="52"/>
      <c r="Q115" s="19"/>
      <c r="R115" s="19"/>
      <c r="S115" s="52"/>
      <c r="T115" s="53"/>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62"/>
      <c r="BA115" s="64">
        <f>J115*D115*M115</f>
        <v>0</v>
      </c>
      <c r="BB115" s="65">
        <f>((M115*T115%)+M115)*D115*J115</f>
        <v>0</v>
      </c>
      <c r="BC115" s="66" t="str">
        <f>SpellNumber(L115,BB115)</f>
        <v>INR Zero Only</v>
      </c>
      <c r="IE115" s="18">
        <v>1.01</v>
      </c>
      <c r="IF115" s="18" t="s">
        <v>33</v>
      </c>
      <c r="IG115" s="18" t="s">
        <v>30</v>
      </c>
      <c r="IH115" s="18">
        <v>123.223</v>
      </c>
      <c r="II115" s="18" t="s">
        <v>31</v>
      </c>
    </row>
    <row r="116" spans="1:243" s="17" customFormat="1" ht="31.5">
      <c r="A116" s="72">
        <v>41.04</v>
      </c>
      <c r="B116" s="73" t="s">
        <v>149</v>
      </c>
      <c r="C116" s="69" t="s">
        <v>253</v>
      </c>
      <c r="D116" s="75">
        <v>10</v>
      </c>
      <c r="E116" s="72" t="s">
        <v>155</v>
      </c>
      <c r="F116" s="71">
        <v>0</v>
      </c>
      <c r="G116" s="19"/>
      <c r="H116" s="15"/>
      <c r="I116" s="58" t="s">
        <v>32</v>
      </c>
      <c r="J116" s="56">
        <v>1</v>
      </c>
      <c r="K116" s="16" t="s">
        <v>41</v>
      </c>
      <c r="L116" s="16" t="s">
        <v>7</v>
      </c>
      <c r="M116" s="68"/>
      <c r="N116" s="19"/>
      <c r="O116" s="19"/>
      <c r="P116" s="52"/>
      <c r="Q116" s="19"/>
      <c r="R116" s="19"/>
      <c r="S116" s="52"/>
      <c r="T116" s="53"/>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62"/>
      <c r="BA116" s="64">
        <f>J116*D116*M116</f>
        <v>0</v>
      </c>
      <c r="BB116" s="65">
        <f>((M116*T116%)+M116)*D116*J116</f>
        <v>0</v>
      </c>
      <c r="BC116" s="66" t="str">
        <f>SpellNumber(L116,BB116)</f>
        <v>INR Zero Only</v>
      </c>
      <c r="IE116" s="18">
        <v>1.01</v>
      </c>
      <c r="IF116" s="18" t="s">
        <v>33</v>
      </c>
      <c r="IG116" s="18" t="s">
        <v>30</v>
      </c>
      <c r="IH116" s="18">
        <v>123.223</v>
      </c>
      <c r="II116" s="18" t="s">
        <v>31</v>
      </c>
    </row>
    <row r="117" spans="1:243" s="17" customFormat="1" ht="47.25">
      <c r="A117" s="72">
        <v>42</v>
      </c>
      <c r="B117" s="73" t="s">
        <v>150</v>
      </c>
      <c r="C117" s="69" t="s">
        <v>254</v>
      </c>
      <c r="D117" s="75">
        <v>3</v>
      </c>
      <c r="E117" s="72" t="s">
        <v>31</v>
      </c>
      <c r="F117" s="71">
        <v>0</v>
      </c>
      <c r="G117" s="19"/>
      <c r="H117" s="15"/>
      <c r="I117" s="58" t="s">
        <v>32</v>
      </c>
      <c r="J117" s="56">
        <v>1</v>
      </c>
      <c r="K117" s="16" t="s">
        <v>41</v>
      </c>
      <c r="L117" s="16" t="s">
        <v>7</v>
      </c>
      <c r="M117" s="68"/>
      <c r="N117" s="19"/>
      <c r="O117" s="19"/>
      <c r="P117" s="52"/>
      <c r="Q117" s="19"/>
      <c r="R117" s="19"/>
      <c r="S117" s="52"/>
      <c r="T117" s="53"/>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62"/>
      <c r="BA117" s="64">
        <f>J117*D117*M117</f>
        <v>0</v>
      </c>
      <c r="BB117" s="65">
        <f>((M117*T117%)+M117)*D117*J117</f>
        <v>0</v>
      </c>
      <c r="BC117" s="66" t="str">
        <f>SpellNumber(L117,BB117)</f>
        <v>INR Zero Only</v>
      </c>
      <c r="IE117" s="18">
        <v>1.01</v>
      </c>
      <c r="IF117" s="18" t="s">
        <v>33</v>
      </c>
      <c r="IG117" s="18" t="s">
        <v>30</v>
      </c>
      <c r="IH117" s="18">
        <v>123.223</v>
      </c>
      <c r="II117" s="18" t="s">
        <v>31</v>
      </c>
    </row>
    <row r="118" spans="1:243" s="17" customFormat="1" ht="27" customHeight="1">
      <c r="A118" s="28">
        <v>43</v>
      </c>
      <c r="B118" s="87" t="s">
        <v>273</v>
      </c>
      <c r="C118" s="63"/>
      <c r="D118" s="63"/>
      <c r="E118" s="63"/>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3"/>
      <c r="BB118" s="63"/>
      <c r="BC118" s="63"/>
      <c r="IE118" s="18"/>
      <c r="IF118" s="18"/>
      <c r="IG118" s="18"/>
      <c r="IH118" s="18"/>
      <c r="II118" s="18"/>
    </row>
    <row r="119" spans="1:243" s="17" customFormat="1" ht="22.5" customHeight="1">
      <c r="A119" s="70">
        <v>43.01</v>
      </c>
      <c r="B119" s="73" t="s">
        <v>265</v>
      </c>
      <c r="C119" s="69" t="s">
        <v>255</v>
      </c>
      <c r="D119" s="75">
        <v>15</v>
      </c>
      <c r="E119" s="72" t="s">
        <v>151</v>
      </c>
      <c r="F119" s="57">
        <v>0</v>
      </c>
      <c r="G119" s="55"/>
      <c r="H119" s="19"/>
      <c r="I119" s="58" t="s">
        <v>47</v>
      </c>
      <c r="J119" s="56">
        <f aca="true" t="shared" si="12" ref="J119:J127">IF(I119="Less(-)",-1,1)</f>
        <v>-1</v>
      </c>
      <c r="K119" s="16" t="s">
        <v>41</v>
      </c>
      <c r="L119" s="16" t="s">
        <v>7</v>
      </c>
      <c r="M119" s="68"/>
      <c r="N119" s="19"/>
      <c r="O119" s="19"/>
      <c r="P119" s="52"/>
      <c r="Q119" s="19"/>
      <c r="R119" s="19"/>
      <c r="S119" s="54"/>
      <c r="T119" s="53"/>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62"/>
      <c r="BA119" s="64">
        <f aca="true" t="shared" si="13" ref="BA119:BA127">J119*D119*M119</f>
        <v>0</v>
      </c>
      <c r="BB119" s="65">
        <f aca="true" t="shared" si="14" ref="BB119:BB127">((M119*T119%)+M119)*D119*J119</f>
        <v>0</v>
      </c>
      <c r="BC119" s="66" t="str">
        <f aca="true" t="shared" si="15" ref="BC119:BC127">SpellNumber(L119,BB119)</f>
        <v>INR Zero Only</v>
      </c>
      <c r="IE119" s="18">
        <v>1.02</v>
      </c>
      <c r="IF119" s="18" t="s">
        <v>34</v>
      </c>
      <c r="IG119" s="18" t="s">
        <v>35</v>
      </c>
      <c r="IH119" s="18">
        <v>213</v>
      </c>
      <c r="II119" s="18" t="s">
        <v>31</v>
      </c>
    </row>
    <row r="120" spans="1:243" s="17" customFormat="1" ht="22.5" customHeight="1">
      <c r="A120" s="70">
        <v>43.02</v>
      </c>
      <c r="B120" s="73" t="s">
        <v>266</v>
      </c>
      <c r="C120" s="69" t="s">
        <v>256</v>
      </c>
      <c r="D120" s="75">
        <v>2</v>
      </c>
      <c r="E120" s="72" t="s">
        <v>151</v>
      </c>
      <c r="F120" s="71">
        <v>0</v>
      </c>
      <c r="G120" s="19"/>
      <c r="H120" s="19"/>
      <c r="I120" s="58" t="s">
        <v>47</v>
      </c>
      <c r="J120" s="56">
        <f t="shared" si="12"/>
        <v>-1</v>
      </c>
      <c r="K120" s="16" t="s">
        <v>41</v>
      </c>
      <c r="L120" s="16" t="s">
        <v>7</v>
      </c>
      <c r="M120" s="68"/>
      <c r="N120" s="19"/>
      <c r="O120" s="19"/>
      <c r="P120" s="53"/>
      <c r="Q120" s="19"/>
      <c r="R120" s="19"/>
      <c r="S120" s="54"/>
      <c r="T120" s="53"/>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62"/>
      <c r="BA120" s="64">
        <f t="shared" si="13"/>
        <v>0</v>
      </c>
      <c r="BB120" s="65">
        <f t="shared" si="14"/>
        <v>0</v>
      </c>
      <c r="BC120" s="66" t="str">
        <f t="shared" si="15"/>
        <v>INR Zero Only</v>
      </c>
      <c r="IE120" s="18">
        <v>2</v>
      </c>
      <c r="IF120" s="18" t="s">
        <v>29</v>
      </c>
      <c r="IG120" s="18" t="s">
        <v>36</v>
      </c>
      <c r="IH120" s="18">
        <v>10</v>
      </c>
      <c r="II120" s="18" t="s">
        <v>31</v>
      </c>
    </row>
    <row r="121" spans="1:243" s="17" customFormat="1" ht="22.5" customHeight="1">
      <c r="A121" s="70">
        <v>43.03</v>
      </c>
      <c r="B121" s="88" t="s">
        <v>264</v>
      </c>
      <c r="C121" s="69" t="s">
        <v>257</v>
      </c>
      <c r="D121" s="75">
        <v>3</v>
      </c>
      <c r="E121" s="72" t="s">
        <v>151</v>
      </c>
      <c r="F121" s="71">
        <v>0</v>
      </c>
      <c r="G121" s="19"/>
      <c r="H121" s="19"/>
      <c r="I121" s="58" t="s">
        <v>47</v>
      </c>
      <c r="J121" s="56">
        <f t="shared" si="12"/>
        <v>-1</v>
      </c>
      <c r="K121" s="16" t="s">
        <v>41</v>
      </c>
      <c r="L121" s="16" t="s">
        <v>7</v>
      </c>
      <c r="M121" s="68"/>
      <c r="N121" s="19"/>
      <c r="O121" s="19"/>
      <c r="P121" s="53"/>
      <c r="Q121" s="19"/>
      <c r="R121" s="19"/>
      <c r="S121" s="54"/>
      <c r="T121" s="53"/>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62"/>
      <c r="BA121" s="64">
        <f t="shared" si="13"/>
        <v>0</v>
      </c>
      <c r="BB121" s="65">
        <f t="shared" si="14"/>
        <v>0</v>
      </c>
      <c r="BC121" s="66" t="str">
        <f t="shared" si="15"/>
        <v>INR Zero Only</v>
      </c>
      <c r="IE121" s="18">
        <v>2</v>
      </c>
      <c r="IF121" s="18" t="s">
        <v>29</v>
      </c>
      <c r="IG121" s="18" t="s">
        <v>36</v>
      </c>
      <c r="IH121" s="18">
        <v>10</v>
      </c>
      <c r="II121" s="18" t="s">
        <v>31</v>
      </c>
    </row>
    <row r="122" spans="1:243" s="17" customFormat="1" ht="22.5" customHeight="1">
      <c r="A122" s="70">
        <v>43.04</v>
      </c>
      <c r="B122" s="73" t="s">
        <v>267</v>
      </c>
      <c r="C122" s="69" t="s">
        <v>258</v>
      </c>
      <c r="D122" s="75">
        <v>6</v>
      </c>
      <c r="E122" s="72" t="s">
        <v>151</v>
      </c>
      <c r="F122" s="71">
        <v>0</v>
      </c>
      <c r="G122" s="19"/>
      <c r="H122" s="19"/>
      <c r="I122" s="58" t="s">
        <v>47</v>
      </c>
      <c r="J122" s="56">
        <f t="shared" si="12"/>
        <v>-1</v>
      </c>
      <c r="K122" s="16" t="s">
        <v>41</v>
      </c>
      <c r="L122" s="16" t="s">
        <v>7</v>
      </c>
      <c r="M122" s="68"/>
      <c r="N122" s="19"/>
      <c r="O122" s="19"/>
      <c r="P122" s="53"/>
      <c r="Q122" s="19"/>
      <c r="R122" s="19"/>
      <c r="S122" s="54"/>
      <c r="T122" s="53"/>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62"/>
      <c r="BA122" s="64">
        <f t="shared" si="13"/>
        <v>0</v>
      </c>
      <c r="BB122" s="65">
        <f t="shared" si="14"/>
        <v>0</v>
      </c>
      <c r="BC122" s="66" t="str">
        <f t="shared" si="15"/>
        <v>INR Zero Only</v>
      </c>
      <c r="IE122" s="18">
        <v>2</v>
      </c>
      <c r="IF122" s="18" t="s">
        <v>29</v>
      </c>
      <c r="IG122" s="18" t="s">
        <v>36</v>
      </c>
      <c r="IH122" s="18">
        <v>10</v>
      </c>
      <c r="II122" s="18" t="s">
        <v>31</v>
      </c>
    </row>
    <row r="123" spans="1:243" s="17" customFormat="1" ht="22.5" customHeight="1">
      <c r="A123" s="70">
        <v>43.05</v>
      </c>
      <c r="B123" s="73" t="s">
        <v>268</v>
      </c>
      <c r="C123" s="69" t="s">
        <v>259</v>
      </c>
      <c r="D123" s="75">
        <v>60</v>
      </c>
      <c r="E123" s="72" t="s">
        <v>151</v>
      </c>
      <c r="F123" s="71">
        <v>0</v>
      </c>
      <c r="G123" s="19"/>
      <c r="H123" s="19"/>
      <c r="I123" s="58" t="s">
        <v>47</v>
      </c>
      <c r="J123" s="56">
        <f t="shared" si="12"/>
        <v>-1</v>
      </c>
      <c r="K123" s="16" t="s">
        <v>41</v>
      </c>
      <c r="L123" s="16" t="s">
        <v>7</v>
      </c>
      <c r="M123" s="68"/>
      <c r="N123" s="19"/>
      <c r="O123" s="19"/>
      <c r="P123" s="53"/>
      <c r="Q123" s="19"/>
      <c r="R123" s="19"/>
      <c r="S123" s="54"/>
      <c r="T123" s="53"/>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62"/>
      <c r="BA123" s="64">
        <f t="shared" si="13"/>
        <v>0</v>
      </c>
      <c r="BB123" s="65">
        <f t="shared" si="14"/>
        <v>0</v>
      </c>
      <c r="BC123" s="66" t="str">
        <f t="shared" si="15"/>
        <v>INR Zero Only</v>
      </c>
      <c r="IE123" s="18">
        <v>2</v>
      </c>
      <c r="IF123" s="18" t="s">
        <v>29</v>
      </c>
      <c r="IG123" s="18" t="s">
        <v>36</v>
      </c>
      <c r="IH123" s="18">
        <v>10</v>
      </c>
      <c r="II123" s="18" t="s">
        <v>31</v>
      </c>
    </row>
    <row r="124" spans="1:243" s="17" customFormat="1" ht="22.5" customHeight="1">
      <c r="A124" s="70">
        <v>43.06</v>
      </c>
      <c r="B124" s="73" t="s">
        <v>269</v>
      </c>
      <c r="C124" s="69" t="s">
        <v>260</v>
      </c>
      <c r="D124" s="75">
        <v>300</v>
      </c>
      <c r="E124" s="72" t="s">
        <v>155</v>
      </c>
      <c r="F124" s="71">
        <v>0</v>
      </c>
      <c r="G124" s="19"/>
      <c r="H124" s="19"/>
      <c r="I124" s="58" t="s">
        <v>47</v>
      </c>
      <c r="J124" s="56">
        <f t="shared" si="12"/>
        <v>-1</v>
      </c>
      <c r="K124" s="16" t="s">
        <v>41</v>
      </c>
      <c r="L124" s="16" t="s">
        <v>7</v>
      </c>
      <c r="M124" s="68"/>
      <c r="N124" s="19"/>
      <c r="O124" s="19"/>
      <c r="P124" s="53"/>
      <c r="Q124" s="19"/>
      <c r="R124" s="19"/>
      <c r="S124" s="54"/>
      <c r="T124" s="53"/>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62"/>
      <c r="BA124" s="64">
        <f t="shared" si="13"/>
        <v>0</v>
      </c>
      <c r="BB124" s="65">
        <f t="shared" si="14"/>
        <v>0</v>
      </c>
      <c r="BC124" s="66" t="str">
        <f t="shared" si="15"/>
        <v>INR Zero Only</v>
      </c>
      <c r="IE124" s="18">
        <v>2</v>
      </c>
      <c r="IF124" s="18" t="s">
        <v>29</v>
      </c>
      <c r="IG124" s="18" t="s">
        <v>36</v>
      </c>
      <c r="IH124" s="18">
        <v>10</v>
      </c>
      <c r="II124" s="18" t="s">
        <v>31</v>
      </c>
    </row>
    <row r="125" spans="1:243" s="17" customFormat="1" ht="22.5" customHeight="1">
      <c r="A125" s="70">
        <v>43.07</v>
      </c>
      <c r="B125" s="73" t="s">
        <v>270</v>
      </c>
      <c r="C125" s="69" t="s">
        <v>261</v>
      </c>
      <c r="D125" s="75">
        <v>500</v>
      </c>
      <c r="E125" s="72" t="s">
        <v>155</v>
      </c>
      <c r="F125" s="71">
        <v>0</v>
      </c>
      <c r="G125" s="19"/>
      <c r="H125" s="19"/>
      <c r="I125" s="58" t="s">
        <v>47</v>
      </c>
      <c r="J125" s="56">
        <f t="shared" si="12"/>
        <v>-1</v>
      </c>
      <c r="K125" s="16" t="s">
        <v>41</v>
      </c>
      <c r="L125" s="16" t="s">
        <v>7</v>
      </c>
      <c r="M125" s="68"/>
      <c r="N125" s="19"/>
      <c r="O125" s="19"/>
      <c r="P125" s="53"/>
      <c r="Q125" s="19"/>
      <c r="R125" s="19"/>
      <c r="S125" s="54"/>
      <c r="T125" s="53"/>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62"/>
      <c r="BA125" s="64">
        <f t="shared" si="13"/>
        <v>0</v>
      </c>
      <c r="BB125" s="65">
        <f t="shared" si="14"/>
        <v>0</v>
      </c>
      <c r="BC125" s="66" t="str">
        <f t="shared" si="15"/>
        <v>INR Zero Only</v>
      </c>
      <c r="IE125" s="18">
        <v>2</v>
      </c>
      <c r="IF125" s="18" t="s">
        <v>29</v>
      </c>
      <c r="IG125" s="18" t="s">
        <v>36</v>
      </c>
      <c r="IH125" s="18">
        <v>10</v>
      </c>
      <c r="II125" s="18" t="s">
        <v>31</v>
      </c>
    </row>
    <row r="126" spans="1:243" s="17" customFormat="1" ht="22.5" customHeight="1">
      <c r="A126" s="70">
        <v>43.08</v>
      </c>
      <c r="B126" s="73" t="s">
        <v>271</v>
      </c>
      <c r="C126" s="69" t="s">
        <v>262</v>
      </c>
      <c r="D126" s="75">
        <v>1500</v>
      </c>
      <c r="E126" s="72" t="s">
        <v>155</v>
      </c>
      <c r="F126" s="71">
        <v>0</v>
      </c>
      <c r="G126" s="19"/>
      <c r="H126" s="19"/>
      <c r="I126" s="58" t="s">
        <v>47</v>
      </c>
      <c r="J126" s="56">
        <f t="shared" si="12"/>
        <v>-1</v>
      </c>
      <c r="K126" s="16" t="s">
        <v>41</v>
      </c>
      <c r="L126" s="16" t="s">
        <v>7</v>
      </c>
      <c r="M126" s="68"/>
      <c r="N126" s="19"/>
      <c r="O126" s="19"/>
      <c r="P126" s="53"/>
      <c r="Q126" s="19"/>
      <c r="R126" s="19"/>
      <c r="S126" s="54"/>
      <c r="T126" s="53"/>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62"/>
      <c r="BA126" s="64">
        <f t="shared" si="13"/>
        <v>0</v>
      </c>
      <c r="BB126" s="65">
        <f t="shared" si="14"/>
        <v>0</v>
      </c>
      <c r="BC126" s="66" t="str">
        <f t="shared" si="15"/>
        <v>INR Zero Only</v>
      </c>
      <c r="IE126" s="18">
        <v>2</v>
      </c>
      <c r="IF126" s="18" t="s">
        <v>29</v>
      </c>
      <c r="IG126" s="18" t="s">
        <v>36</v>
      </c>
      <c r="IH126" s="18">
        <v>10</v>
      </c>
      <c r="II126" s="18" t="s">
        <v>31</v>
      </c>
    </row>
    <row r="127" spans="1:243" s="17" customFormat="1" ht="22.5" customHeight="1">
      <c r="A127" s="70">
        <v>43.09</v>
      </c>
      <c r="B127" s="73" t="s">
        <v>272</v>
      </c>
      <c r="C127" s="69" t="s">
        <v>263</v>
      </c>
      <c r="D127" s="75">
        <v>6</v>
      </c>
      <c r="E127" s="72" t="s">
        <v>151</v>
      </c>
      <c r="F127" s="71">
        <v>0</v>
      </c>
      <c r="G127" s="19"/>
      <c r="H127" s="19"/>
      <c r="I127" s="58" t="s">
        <v>47</v>
      </c>
      <c r="J127" s="56">
        <f t="shared" si="12"/>
        <v>-1</v>
      </c>
      <c r="K127" s="16" t="s">
        <v>41</v>
      </c>
      <c r="L127" s="16" t="s">
        <v>7</v>
      </c>
      <c r="M127" s="68"/>
      <c r="N127" s="19"/>
      <c r="O127" s="19"/>
      <c r="P127" s="53"/>
      <c r="Q127" s="19"/>
      <c r="R127" s="19"/>
      <c r="S127" s="54"/>
      <c r="T127" s="53"/>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62"/>
      <c r="BA127" s="64">
        <f t="shared" si="13"/>
        <v>0</v>
      </c>
      <c r="BB127" s="65">
        <f t="shared" si="14"/>
        <v>0</v>
      </c>
      <c r="BC127" s="66" t="str">
        <f t="shared" si="15"/>
        <v>INR Zero Only</v>
      </c>
      <c r="IE127" s="18">
        <v>2</v>
      </c>
      <c r="IF127" s="18" t="s">
        <v>29</v>
      </c>
      <c r="IG127" s="18" t="s">
        <v>36</v>
      </c>
      <c r="IH127" s="18">
        <v>10</v>
      </c>
      <c r="II127" s="18" t="s">
        <v>31</v>
      </c>
    </row>
    <row r="128" spans="1:243" s="17" customFormat="1" ht="33" customHeight="1">
      <c r="A128" s="29" t="s">
        <v>38</v>
      </c>
      <c r="B128" s="30"/>
      <c r="C128" s="31"/>
      <c r="D128" s="32"/>
      <c r="E128" s="32"/>
      <c r="F128" s="32"/>
      <c r="G128" s="32"/>
      <c r="H128" s="33"/>
      <c r="I128" s="33"/>
      <c r="J128" s="33"/>
      <c r="K128" s="33"/>
      <c r="L128" s="34"/>
      <c r="BA128" s="67">
        <f>SUM(BA14:BA127)</f>
        <v>0</v>
      </c>
      <c r="BB128" s="67">
        <f>SUM(BB14:BB127)</f>
        <v>0</v>
      </c>
      <c r="BC128" s="66" t="str">
        <f>SpellNumber($E$2,BB128)</f>
        <v>INR Zero Only</v>
      </c>
      <c r="IE128" s="18">
        <v>4</v>
      </c>
      <c r="IF128" s="18" t="s">
        <v>34</v>
      </c>
      <c r="IG128" s="18" t="s">
        <v>37</v>
      </c>
      <c r="IH128" s="18">
        <v>10</v>
      </c>
      <c r="II128" s="18" t="s">
        <v>31</v>
      </c>
    </row>
    <row r="129" spans="1:243" s="22" customFormat="1" ht="54.75" customHeight="1" hidden="1">
      <c r="A129" s="30" t="s">
        <v>43</v>
      </c>
      <c r="B129" s="35"/>
      <c r="C129" s="20"/>
      <c r="D129" s="36"/>
      <c r="E129" s="37" t="s">
        <v>39</v>
      </c>
      <c r="F129" s="50"/>
      <c r="G129" s="38"/>
      <c r="H129" s="21"/>
      <c r="I129" s="21"/>
      <c r="J129" s="21"/>
      <c r="K129" s="39"/>
      <c r="L129" s="40"/>
      <c r="M129" s="41" t="s">
        <v>40</v>
      </c>
      <c r="O129" s="17"/>
      <c r="P129" s="17"/>
      <c r="Q129" s="17"/>
      <c r="R129" s="17"/>
      <c r="S129" s="17"/>
      <c r="BA129" s="51">
        <f>IF(ISBLANK(F129),0,IF(E129="Excess (+)",ROUND(BA128+(BA128*F129),2),IF(E129="Less (-)",ROUND(BA128+(BA128*F129*(-1)),2),0)))</f>
        <v>0</v>
      </c>
      <c r="BB129" s="42">
        <f>ROUND(BA129,0)</f>
        <v>0</v>
      </c>
      <c r="BC129" s="43" t="str">
        <f>SpellNumber(L129,BB129)</f>
        <v> Zero Only</v>
      </c>
      <c r="IE129" s="23"/>
      <c r="IF129" s="23"/>
      <c r="IG129" s="23"/>
      <c r="IH129" s="23"/>
      <c r="II129" s="23"/>
    </row>
    <row r="130" spans="1:243" s="22" customFormat="1" ht="43.5" customHeight="1">
      <c r="A130" s="29" t="s">
        <v>42</v>
      </c>
      <c r="B130" s="29"/>
      <c r="C130" s="92" t="str">
        <f>SpellNumber($E$2,BB128)</f>
        <v>INR Zero Only</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4"/>
      <c r="IE130" s="23"/>
      <c r="IF130" s="23"/>
      <c r="IG130" s="23"/>
      <c r="IH130" s="23"/>
      <c r="II130" s="23"/>
    </row>
    <row r="131" spans="3:243" s="12" customFormat="1" ht="15">
      <c r="C131" s="24"/>
      <c r="D131" s="24"/>
      <c r="E131" s="24"/>
      <c r="F131" s="24"/>
      <c r="G131" s="24"/>
      <c r="H131" s="24"/>
      <c r="I131" s="24"/>
      <c r="J131" s="24"/>
      <c r="K131" s="24"/>
      <c r="L131" s="24"/>
      <c r="M131" s="24"/>
      <c r="O131" s="24"/>
      <c r="BA131" s="24"/>
      <c r="BC131" s="24"/>
      <c r="IE131" s="13"/>
      <c r="IF131" s="13"/>
      <c r="IG131" s="13"/>
      <c r="IH131" s="13"/>
      <c r="II131" s="13"/>
    </row>
  </sheetData>
  <sheetProtection password="EEC8" sheet="1" selectLockedCells="1"/>
  <mergeCells count="8">
    <mergeCell ref="A9:BC9"/>
    <mergeCell ref="C130:BC130"/>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2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29">
      <formula1>IF(ISBLANK(F129),$A$3:$C$3,$B$3:$C$3)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9">
      <formula1>0</formula1>
      <formula2>IF(E129&lt;&gt;"Select",99.9,0)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29">
      <formula1>IF(E129&lt;&gt;"Select",0,-1)</formula1>
      <formula2>IF(E129&lt;&gt;"Select",99.99,-1)</formula2>
    </dataValidation>
    <dataValidation allowBlank="1" showInputMessage="1" showErrorMessage="1" promptTitle="Addition / Deduction" prompt="Please Choose the correct One" sqref="J113:J117 J15 J17:J20 J22:J24 J26:J29 J31:J35 J37:J44 J46 J48 J50:J51 J53:J54 J56:J68 J70:J76 J78:J82 J84:J88 J90:J100 J102:J103 J105 J107:J108 J110:J111 J119:J127"/>
    <dataValidation type="list" showInputMessage="1" showErrorMessage="1" sqref="I113:I117 I15 I17:I20 I22:I24 I26:I29 I31:I35 I37:I44 I46 I48 I50:I51 I53:I54 I56:I68 I70:I76 I78:I82 I84:I88 I90:I100 I102:I103 I105 I107:I108 I110:I111 I119:I127">
      <formula1>"Excess(+), Less(-)"</formula1>
    </dataValidation>
    <dataValidation allowBlank="1" showInputMessage="1" showErrorMessage="1" promptTitle="Itemcode/Make" prompt="Please enter text" sqref="C14:C117 C119:C127"/>
    <dataValidation type="decimal" allowBlank="1" showInputMessage="1" showErrorMessage="1" promptTitle="Rate Entry" prompt="Please enter the Other Taxes2 in Rupees for this item. " errorTitle="Invaid Entry" error="Only Numeric Values are allowed. " sqref="N113:O117 N15:O15 N17:O20 N22:O24 N26:O29 N31:O35 N37:O44 N46:O46 N48:O48 N50:O51 N53:O54 N56:O68 N70:O76 N78:O82 N84:O88 N90:O100 N102:O103 N105:O105 N107:O108 N110:O111 N119:O1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13:Q117 Q15 Q17:Q20 Q22:Q24 Q26:Q29 Q31:Q35 Q37:Q44 Q46 Q48 Q50:Q51 Q53:Q54 Q56:Q68 Q70:Q76 Q78:Q82 Q84:Q88 Q90:Q100 Q102:Q103 Q105 Q107:Q108 Q110:Q111 Q119:Q1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13:H117 G15:H15 G17:H20 G22:H24 G26:H29 G31:H35 G37:H44 G46:H46 G48:H48 G50:H51 G53:H54 G56:H68 G70:H76 G78:H82 G84:H88 G90:H100 G102:H103 G105:H105 G107:H108 G110:H111 G119:H127">
      <formula1>0</formula1>
      <formula2>999999999999999</formula2>
    </dataValidation>
    <dataValidation allowBlank="1" showInputMessage="1" showErrorMessage="1" promptTitle="Units" prompt="Please enter Units in text" sqref="E113:E117 E15 E17:E20 E22:E24 E26:E29 E31:E35 E37:E44 E46 E48 E50:E51 E53:E54 E56:E68 E70:E76 E78:E82 E84:E88 E90:E100 E102:E103 E105 E107:E108 E110:E111 E119:E127"/>
    <dataValidation type="decimal" allowBlank="1" showInputMessage="1" showErrorMessage="1" promptTitle="Quantity" prompt="Please enter the Quantity for this item. " errorTitle="Invalid Entry" error="Only Numeric Values are allowed. " sqref="F113:F117 D113:D117 D15 F15 F17:F20 D17:D20 D22:D24 F22:F24 F26:F29 D26:D29 D31:D35 F31:F35 F37:F44 D37:D44 D46 F46 F48 D48 D50:D51 F50:F51 F53:F54 D53:D54 D56:D68 F56:F68 F70:F76 D70:D76 D78:D82 F78:F82 F84:F88 D84:D88 D90:D100 F90:F100 F102:F103 D102:D103 D105 F105 F107:F108 D107:D108 D110:D111 F110:F111 D119:D127 F119:F127">
      <formula1>0</formula1>
      <formula2>999999999999999</formula2>
    </dataValidation>
    <dataValidation type="list" allowBlank="1" showInputMessage="1" showErrorMessage="1" sqref="K113:K117 K15 K17:K20 K22:K24 K26:K29 K31:K35 K37:K44 K46 K48 K50:K51 K53:K54 K56:K68 K70:K76 K78:K82 K84:K88 K90:K100 K102:K103 K105 K107:K108 K110:K111 K119:K127">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13:M117 M15 M17:M20 M22:M24 M26:M29 M31:M35 M37:M44 M46 M48 M50:M51 M53:M54 M56:M68 M70:M76 M78:M82 M84:M88 M90:M100 M102:M103 M105 M107:M108 M110:M111 M119:M127">
      <formula1>0</formula1>
      <formula2>999999999999999</formula2>
    </dataValidation>
    <dataValidation type="decimal" allowBlank="1" showInputMessage="1" showErrorMessage="1" promptTitle="Rate Entry" prompt="Please enter TAX in %" errorTitle="Invaid Entry" error="Only Numeric Values are allowed. " sqref="S119:S127">
      <formula1>0</formula1>
      <formula2>999999999999999</formula2>
    </dataValidation>
    <dataValidation type="textLength" operator="lessThan" allowBlank="1" showInputMessage="1" showErrorMessage="1" promptTitle="Rate Entry" prompt="Please enter TAX Name in Text" errorTitle="Invaid Entry" error="Only Text Values are allowed. " sqref="R113:R117 R15 R17:R20 R22:R24 R26:R29 R31:R35 R37:R44 R46 R48 R50:R51 R53:R54 R56:R68 R70:R76 R78:R82 R84:R88 R90:R100 R102:R103 R105 R107:R108 R110:R111 R119:R127">
      <formula1>250</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L116 L117 L118 L119 L120 L121 L122 L123 L124 L125 L12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formula1>"INR"</formula1>
    </dataValidation>
    <dataValidation type="list" allowBlank="1" showInputMessage="1" showErrorMessage="1" sqref="L102 L103 L104 L105 L106 L107 L108 L109 L110 L111 L112 L113 L114 L115 L127">
      <formula1>"INR"</formula1>
    </dataValidation>
    <dataValidation type="decimal" allowBlank="1" showInputMessage="1" showErrorMessage="1" errorTitle="Invalid Entry" error="Only Numeric Values are allowed. " sqref="A13:A127">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2" t="s">
        <v>3</v>
      </c>
      <c r="F6" s="102"/>
      <c r="G6" s="102"/>
      <c r="H6" s="102"/>
      <c r="I6" s="102"/>
      <c r="J6" s="102"/>
      <c r="K6" s="102"/>
    </row>
    <row r="7" spans="5:11" ht="15">
      <c r="E7" s="102"/>
      <c r="F7" s="102"/>
      <c r="G7" s="102"/>
      <c r="H7" s="102"/>
      <c r="I7" s="102"/>
      <c r="J7" s="102"/>
      <c r="K7" s="102"/>
    </row>
    <row r="8" spans="5:11" ht="15">
      <c r="E8" s="102"/>
      <c r="F8" s="102"/>
      <c r="G8" s="102"/>
      <c r="H8" s="102"/>
      <c r="I8" s="102"/>
      <c r="J8" s="102"/>
      <c r="K8" s="102"/>
    </row>
    <row r="9" spans="5:11" ht="15">
      <c r="E9" s="102"/>
      <c r="F9" s="102"/>
      <c r="G9" s="102"/>
      <c r="H9" s="102"/>
      <c r="I9" s="102"/>
      <c r="J9" s="102"/>
      <c r="K9" s="102"/>
    </row>
    <row r="10" spans="5:11" ht="15">
      <c r="E10" s="102"/>
      <c r="F10" s="102"/>
      <c r="G10" s="102"/>
      <c r="H10" s="102"/>
      <c r="I10" s="102"/>
      <c r="J10" s="102"/>
      <c r="K10" s="102"/>
    </row>
    <row r="11" spans="5:11" ht="15">
      <c r="E11" s="102"/>
      <c r="F11" s="102"/>
      <c r="G11" s="102"/>
      <c r="H11" s="102"/>
      <c r="I11" s="102"/>
      <c r="J11" s="102"/>
      <c r="K11" s="102"/>
    </row>
    <row r="12" spans="5:11" ht="15">
      <c r="E12" s="102"/>
      <c r="F12" s="102"/>
      <c r="G12" s="102"/>
      <c r="H12" s="102"/>
      <c r="I12" s="102"/>
      <c r="J12" s="102"/>
      <c r="K12" s="102"/>
    </row>
    <row r="13" spans="5:11" ht="15">
      <c r="E13" s="102"/>
      <c r="F13" s="102"/>
      <c r="G13" s="102"/>
      <c r="H13" s="102"/>
      <c r="I13" s="102"/>
      <c r="J13" s="102"/>
      <c r="K13" s="102"/>
    </row>
    <row r="14" spans="5:11" ht="15">
      <c r="E14" s="102"/>
      <c r="F14" s="102"/>
      <c r="G14" s="102"/>
      <c r="H14" s="102"/>
      <c r="I14" s="102"/>
      <c r="J14" s="102"/>
      <c r="K14" s="10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 K Tiwari</cp:lastModifiedBy>
  <cp:lastPrinted>2014-12-11T06:40:55Z</cp:lastPrinted>
  <dcterms:created xsi:type="dcterms:W3CDTF">2009-01-30T06:42:42Z</dcterms:created>
  <dcterms:modified xsi:type="dcterms:W3CDTF">2021-06-30T11:02:26Z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2nvta76RlobkVASxN9RbSymj5JQ=</vt:lpwstr>
  </property>
</Properties>
</file>