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<sst xmlns="http://schemas.openxmlformats.org/spreadsheetml/2006/main" count="153" uniqueCount="72">
  <si>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</si>
  <si>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</si>
  <si>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</si>
  <si>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</si>
  <si>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</si>
  <si>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</si>
  <si>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</si>
  <si>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</si>
  <si>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</si>
  <si>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</si>
  <si>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</si>
  <si>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</si>
  <si>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</si>
  <si>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</si>
  <si>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</si>
  <si>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</si>
  <si>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</si>
  <si>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</si>
  <si>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</si>
  <si>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</si>
  <si>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</si>
  <si>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</si>
  <si>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</si>
  <si>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</si>
  <si>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</si>
  <si>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</si>
  <si>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</si>
  <si>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</si>
  <si>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</si>
  <si>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</si>
  <si>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</si>
  <si>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</si>
  <si>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</si>
  <si>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</si>
  <si>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</si>
  <si>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</si>
  <si>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</si>
  <si>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</si>
  <si>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</si>
  <si>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</si>
  <si>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</si>
  <si>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</si>
  <si>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</si>
  <si>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</si>
  <si>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</si>
  <si>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</si>
  <si>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</si>
  <si>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</si>
  <si>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</si>
  <si>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</si>
  <si>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</si>
  <si>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</si>
  <si>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</si>
  <si>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t>item no.5</t>
  </si>
  <si>
    <t>item no.8</t>
  </si>
  <si>
    <r>
      <t xml:space="preserve">TOTAL AMOUNT  
           in
     </t>
    </r>
    <r>
      <rPr>
        <b/>
        <sz val="11"/>
        <color indexed="10"/>
        <rFont val="Arial"/>
        <family val="2"/>
      </rPr>
      <t xml:space="preserve"> Rs.      P</t>
    </r>
  </si>
  <si>
    <t>Tender Inviting Authority: Superintending Engineer, IWD, IIT, Kanpur</t>
  </si>
  <si>
    <t>item no.4</t>
  </si>
  <si>
    <t>item no.6</t>
  </si>
  <si>
    <t>item no.7</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</si>
  <si>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</si>
  <si>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</si>
  <si>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</si>
  <si>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</si>
  <si>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gola 75x75 mm in cement concrete 1:2:4 (1 cement : 2 coarse sand : 4 stone aggregate 10 mm and down gauge), including finishing with cement mortar 1:3 (1 cement : 3 fine sand) as per standard design :</t>
  </si>
  <si>
    <t>In 75x75 mm deep chase</t>
  </si>
  <si>
    <t>DISMANTLING AND DEMOLISHING</t>
  </si>
  <si>
    <t>Dismantling roofing including ridges, hips, valleys and gutters etc., and stacking the material within 50 metres lead of:</t>
  </si>
  <si>
    <t>Asbestos Cement sheet</t>
  </si>
  <si>
    <t>meter</t>
  </si>
  <si>
    <t>Name of Work: Replacement of damaged Asbestos sheet with GI sheet in house no 470.</t>
  </si>
  <si>
    <t>Contract No:   21/Civil/D2/2021-22/04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</si>
</sst>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49" fontId="4" fillId="0" borderId="16" xfId="0" applyNumberFormat="1" applyFont="1" applyFill="1" applyBorder="1"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
  <sheetViews>
    <sheetView showGridLines="0" zoomScale="85" zoomScaleNormal="85" zoomScalePageLayoutView="0" workbookViewId="0" topLeftCell="A5">
      <selection activeCell="F36" sqref="F3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56</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70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71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46</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60</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7.5" customHeight="1">
      <c r="A11" s="16" t="s">
        <v>14</v>
      </c>
      <c r="B11" s="16" t="s">
        <v>15</v>
      </c>
      <c r="C11" s="16" t="s">
        <v>16</v>
      </c>
      <c r="D11" s="16" t="s">
        <v>17</v>
      </c>
      <c r="E11" s="16" t="s">
        <v>18</v>
      </c>
      <c r="F11" s="16" t="s">
        <v>47</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55</v>
      </c>
      <c r="BB11" s="20" t="s">
        <v>31</v>
      </c>
      <c r="BC11" s="20" t="s">
        <v>32</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61</v>
      </c>
      <c r="C13" s="39" t="s">
        <v>50</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61</v>
      </c>
      <c r="IC13" s="22" t="s">
        <v>50</v>
      </c>
      <c r="IE13" s="23"/>
      <c r="IF13" s="23" t="s">
        <v>33</v>
      </c>
      <c r="IG13" s="23" t="s">
        <v>34</v>
      </c>
      <c r="IH13" s="23">
        <v>10</v>
      </c>
      <c r="II13" s="23" t="s">
        <v>35</v>
      </c>
    </row>
    <row r="14" spans="1:243" s="22" customFormat="1" ht="191.25" customHeight="1">
      <c r="A14" s="59">
        <v>1.01</v>
      </c>
      <c r="B14" s="64" t="s">
        <v>62</v>
      </c>
      <c r="C14" s="39" t="s">
        <v>51</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62</v>
      </c>
      <c r="IC14" s="22" t="s">
        <v>51</v>
      </c>
      <c r="IE14" s="23"/>
      <c r="IF14" s="23" t="s">
        <v>39</v>
      </c>
      <c r="IG14" s="23" t="s">
        <v>34</v>
      </c>
      <c r="IH14" s="23">
        <v>123.223</v>
      </c>
      <c r="II14" s="23" t="s">
        <v>36</v>
      </c>
    </row>
    <row r="15" spans="1:243" s="22" customFormat="1" ht="34.5" customHeight="1">
      <c r="A15" s="59">
        <v>1.02</v>
      </c>
      <c r="B15" s="60" t="s">
        <v>63</v>
      </c>
      <c r="C15" s="39" t="s">
        <v>52</v>
      </c>
      <c r="D15" s="61">
        <v>13.72</v>
      </c>
      <c r="E15" s="62" t="s">
        <v>48</v>
      </c>
      <c r="F15" s="63">
        <v>802.27</v>
      </c>
      <c r="G15" s="40"/>
      <c r="H15" s="24"/>
      <c r="I15" s="47" t="s">
        <v>37</v>
      </c>
      <c r="J15" s="48">
        <f>IF(I15="Less(-)",-1,1)</f>
        <v>1</v>
      </c>
      <c r="K15" s="24" t="s">
        <v>38</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11007</v>
      </c>
      <c r="BB15" s="54">
        <f>BA15+SUM(N15:AZ15)</f>
        <v>11007</v>
      </c>
      <c r="BC15" s="50" t="str">
        <f>SpellNumber(L15,BB15)</f>
        <v>INR  Eleven Thousand  &amp;Seven  Only</v>
      </c>
      <c r="IA15" s="22">
        <v>1.02</v>
      </c>
      <c r="IB15" s="22" t="s">
        <v>63</v>
      </c>
      <c r="IC15" s="22" t="s">
        <v>52</v>
      </c>
      <c r="ID15" s="22">
        <v>13.72</v>
      </c>
      <c r="IE15" s="23" t="s">
        <v>48</v>
      </c>
      <c r="IF15" s="23" t="s">
        <v>40</v>
      </c>
      <c r="IG15" s="23" t="s">
        <v>41</v>
      </c>
      <c r="IH15" s="23">
        <v>213</v>
      </c>
      <c r="II15" s="23" t="s">
        <v>36</v>
      </c>
    </row>
    <row r="16" spans="1:243" s="22" customFormat="1" ht="95.25" customHeight="1">
      <c r="A16" s="59">
        <v>1.03</v>
      </c>
      <c r="B16" s="60" t="s">
        <v>64</v>
      </c>
      <c r="C16" s="39" t="s">
        <v>57</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1.03</v>
      </c>
      <c r="IB16" s="22" t="s">
        <v>64</v>
      </c>
      <c r="IC16" s="22" t="s">
        <v>57</v>
      </c>
      <c r="IE16" s="23"/>
      <c r="IF16" s="23"/>
      <c r="IG16" s="23"/>
      <c r="IH16" s="23"/>
      <c r="II16" s="23"/>
    </row>
    <row r="17" spans="1:243" s="22" customFormat="1" ht="29.25" customHeight="1">
      <c r="A17" s="59">
        <v>1.04</v>
      </c>
      <c r="B17" s="60" t="s">
        <v>65</v>
      </c>
      <c r="C17" s="39" t="s">
        <v>53</v>
      </c>
      <c r="D17" s="61">
        <v>10.6</v>
      </c>
      <c r="E17" s="76" t="s">
        <v>69</v>
      </c>
      <c r="F17" s="63">
        <v>208.02</v>
      </c>
      <c r="G17" s="40"/>
      <c r="H17" s="24"/>
      <c r="I17" s="47" t="s">
        <v>37</v>
      </c>
      <c r="J17" s="48">
        <f>IF(I17="Less(-)",-1,1)</f>
        <v>1</v>
      </c>
      <c r="K17" s="24" t="s">
        <v>38</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2205</v>
      </c>
      <c r="BB17" s="54">
        <f>BA17+SUM(N17:AZ17)</f>
        <v>2205</v>
      </c>
      <c r="BC17" s="50" t="str">
        <f>SpellNumber(L17,BB17)</f>
        <v>INR  Two Thousand Two Hundred &amp; Five  Only</v>
      </c>
      <c r="IA17" s="22">
        <v>1.04</v>
      </c>
      <c r="IB17" s="22" t="s">
        <v>65</v>
      </c>
      <c r="IC17" s="22" t="s">
        <v>53</v>
      </c>
      <c r="ID17" s="22">
        <v>10.6</v>
      </c>
      <c r="IE17" s="23" t="s">
        <v>69</v>
      </c>
      <c r="IF17" s="23"/>
      <c r="IG17" s="23"/>
      <c r="IH17" s="23"/>
      <c r="II17" s="23"/>
    </row>
    <row r="18" spans="1:243" s="22" customFormat="1" ht="26.25" customHeight="1">
      <c r="A18" s="59">
        <v>2</v>
      </c>
      <c r="B18" s="60" t="s">
        <v>66</v>
      </c>
      <c r="C18" s="39" t="s">
        <v>58</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22">
        <v>2</v>
      </c>
      <c r="IB18" s="22" t="s">
        <v>66</v>
      </c>
      <c r="IC18" s="22" t="s">
        <v>58</v>
      </c>
      <c r="IE18" s="23"/>
      <c r="IF18" s="23"/>
      <c r="IG18" s="23"/>
      <c r="IH18" s="23"/>
      <c r="II18" s="23"/>
    </row>
    <row r="19" spans="1:243" s="22" customFormat="1" ht="52.5" customHeight="1">
      <c r="A19" s="59">
        <v>2.01</v>
      </c>
      <c r="B19" s="60" t="s">
        <v>67</v>
      </c>
      <c r="C19" s="39" t="s">
        <v>59</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2.01</v>
      </c>
      <c r="IB19" s="22" t="s">
        <v>67</v>
      </c>
      <c r="IC19" s="22" t="s">
        <v>59</v>
      </c>
      <c r="IE19" s="23"/>
      <c r="IF19" s="23" t="s">
        <v>40</v>
      </c>
      <c r="IG19" s="23" t="s">
        <v>41</v>
      </c>
      <c r="IH19" s="23">
        <v>213</v>
      </c>
      <c r="II19" s="23" t="s">
        <v>36</v>
      </c>
    </row>
    <row r="20" spans="1:243" s="22" customFormat="1" ht="28.5">
      <c r="A20" s="59">
        <v>2.02</v>
      </c>
      <c r="B20" s="60" t="s">
        <v>68</v>
      </c>
      <c r="C20" s="39" t="s">
        <v>54</v>
      </c>
      <c r="D20" s="61">
        <v>13.72</v>
      </c>
      <c r="E20" s="62" t="s">
        <v>48</v>
      </c>
      <c r="F20" s="63">
        <v>49.89</v>
      </c>
      <c r="G20" s="40"/>
      <c r="H20" s="24"/>
      <c r="I20" s="47" t="s">
        <v>37</v>
      </c>
      <c r="J20" s="48">
        <f>IF(I20="Less(-)",-1,1)</f>
        <v>1</v>
      </c>
      <c r="K20" s="24" t="s">
        <v>38</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684</v>
      </c>
      <c r="BB20" s="54">
        <f>BA20+SUM(N20:AZ20)</f>
        <v>684</v>
      </c>
      <c r="BC20" s="50" t="str">
        <f>SpellNumber(L20,BB20)</f>
        <v>INR  Six Hundred &amp; Eighty Four  Only</v>
      </c>
      <c r="IA20" s="22">
        <v>2.02</v>
      </c>
      <c r="IB20" s="22" t="s">
        <v>68</v>
      </c>
      <c r="IC20" s="22" t="s">
        <v>54</v>
      </c>
      <c r="ID20" s="22">
        <v>13.72</v>
      </c>
      <c r="IE20" s="23" t="s">
        <v>48</v>
      </c>
      <c r="IF20" s="23"/>
      <c r="IG20" s="23"/>
      <c r="IH20" s="23"/>
      <c r="II20" s="23"/>
    </row>
    <row r="21" spans="1:55" ht="28.5">
      <c r="A21" s="25" t="s">
        <v>42</v>
      </c>
      <c r="B21" s="26"/>
      <c r="C21" s="27"/>
      <c r="D21" s="43"/>
      <c r="E21" s="43"/>
      <c r="F21" s="43"/>
      <c r="G21" s="43"/>
      <c r="H21" s="55"/>
      <c r="I21" s="55"/>
      <c r="J21" s="55"/>
      <c r="K21" s="55"/>
      <c r="L21" s="56"/>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57">
        <f>SUM(BA13:BA20)</f>
        <v>13896</v>
      </c>
      <c r="BB21" s="58">
        <f>SUM(BB13:BB20)</f>
        <v>13896</v>
      </c>
      <c r="BC21" s="50" t="str">
        <f>SpellNumber(L21,BB21)</f>
        <v>  Thirteen Thousand Eight Hundred &amp; Ninety Six  Only</v>
      </c>
    </row>
    <row r="22" spans="1:55" ht="41.25" customHeight="1">
      <c r="A22" s="26" t="s">
        <v>43</v>
      </c>
      <c r="B22" s="28"/>
      <c r="C22" s="29"/>
      <c r="D22" s="30"/>
      <c r="E22" s="44" t="s">
        <v>49</v>
      </c>
      <c r="F22" s="45"/>
      <c r="G22" s="31"/>
      <c r="H22" s="32"/>
      <c r="I22" s="32"/>
      <c r="J22" s="32"/>
      <c r="K22" s="33"/>
      <c r="L22" s="34"/>
      <c r="M22" s="35"/>
      <c r="N22" s="36"/>
      <c r="O22" s="22"/>
      <c r="P22" s="22"/>
      <c r="Q22" s="22"/>
      <c r="R22" s="22"/>
      <c r="S22" s="22"/>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7">
        <f>IF(ISBLANK(F22),0,IF(E22="Excess (+)",ROUND(BA21+(BA21*F22),2),IF(E22="Less (-)",ROUND(BA21+(BA21*F22*(-1)),2),IF(E22="At Par",BA21,0))))</f>
        <v>0</v>
      </c>
      <c r="BB22" s="38">
        <f>ROUND(BA22,0)</f>
        <v>0</v>
      </c>
      <c r="BC22" s="21" t="str">
        <f>SpellNumber($E$2,BB22)</f>
        <v>INR Zero Only</v>
      </c>
    </row>
    <row r="23" spans="1:55" ht="18">
      <c r="A23" s="25" t="s">
        <v>44</v>
      </c>
      <c r="B23" s="25"/>
      <c r="C23" s="69" t="str">
        <f>SpellNumber($E$2,BB22)</f>
        <v>INR Zero Only</v>
      </c>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row>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3" ht="15"/>
    <row r="305" ht="15"/>
    <row r="306" ht="15"/>
    <row r="307" ht="15"/>
    <row r="308" ht="15"/>
    <row r="309" ht="15"/>
    <row r="310" ht="15"/>
    <row r="311" ht="15"/>
    <row r="312" ht="15"/>
    <row r="313" ht="15"/>
    <row r="314" ht="15"/>
    <row r="315" ht="15"/>
    <row r="316" ht="15"/>
    <row r="317" ht="15"/>
    <row r="318" ht="15"/>
    <row r="319" ht="15"/>
    <row r="320" ht="15"/>
    <row r="321" ht="15"/>
    <row r="322" ht="15"/>
  </sheetData>
  <sheetProtection password="9E83" sheet="1"/>
  <autoFilter ref="A11:BC23"/>
  <mergeCells count="13">
    <mergeCell ref="C23:BC23"/>
    <mergeCell ref="A1:L1"/>
    <mergeCell ref="A4:BC4"/>
    <mergeCell ref="A5:BC5"/>
    <mergeCell ref="A6:BC6"/>
    <mergeCell ref="A7:BC7"/>
    <mergeCell ref="B8:BC8"/>
    <mergeCell ref="D13:BC13"/>
    <mergeCell ref="D14:BC14"/>
    <mergeCell ref="D16:BC16"/>
    <mergeCell ref="D18:BC18"/>
    <mergeCell ref="D19:BC19"/>
    <mergeCell ref="A9:BC9"/>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
      <formula1>IF(E22="Select",-1,IF(E22="At Par",0,0))</formula1>
      <formula2>IF(E22="Select",-1,IF(E22="At Par",0,0.99))</formula2>
    </dataValidation>
    <dataValidation type="list" allowBlank="1" showErrorMessage="1" sqref="E2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ErrorMessage="1" sqref="D13:D14 D18:D19 K20 K15 K17 D1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20:H20 G15:H15 G17:H17">
      <formula1>0</formula1>
      <formula2>999999999999999</formula2>
    </dataValidation>
    <dataValidation allowBlank="1" showInputMessage="1" showErrorMessage="1" promptTitle="Addition / Deduction" prompt="Please Choose the correct One" sqref="J20 J15 J17">
      <formula1>0</formula1>
      <formula2>0</formula2>
    </dataValidation>
    <dataValidation type="list" showErrorMessage="1" sqref="I20 I15 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0:O20 N15:O15 N17: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0 R15 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0 Q15 Q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0 M15 M17">
      <formula1>0</formula1>
      <formula2>999999999999999</formula2>
    </dataValidation>
    <dataValidation type="decimal" allowBlank="1" showInputMessage="1" showErrorMessage="1" promptTitle="Quantity" prompt="Please enter the Quantity for this item. " errorTitle="Invalid Entry" error="Only Numeric Values are allowed. " sqref="D20 D15 D17">
      <formula1>0</formula1>
      <formula2>999999999999999</formula2>
    </dataValidation>
    <dataValidation type="decimal" allowBlank="1" showInputMessage="1" showErrorMessage="1" promptTitle="Estimated Rate" prompt="Please enter the Rate for this item. " errorTitle="Invalid Entry" error="Only Numeric Values are allowed. " sqref="F20 F15 F17">
      <formula1>0</formula1>
      <formula2>999999999999999</formula2>
    </dataValidation>
    <dataValidation type="list" allowBlank="1" showInputMessage="1" showErrorMessage="1" sqref="L13 L14 L15 L16 L17 L18 L20 L19">
      <formula1>"INR"</formula1>
    </dataValidation>
    <dataValidation allowBlank="1" showInputMessage="1" showErrorMessage="1" promptTitle="Itemcode/Make" prompt="Please enter text" sqref="C13:C20">
      <formula1>0</formula1>
      <formula2>0</formula2>
    </dataValidation>
    <dataValidation type="decimal" allowBlank="1" showInputMessage="1" showErrorMessage="1" errorTitle="Invalid Entry" error="Only Numeric Values are allowed. " sqref="A13:A20">
      <formula1>0</formula1>
      <formula2>999999999999999</formula2>
    </dataValidation>
  </dataValidations>
  <printOptions/>
  <pageMargins left="0.45" right="0.2" top="0.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45</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2021-09-17T10:22:27Z</cp:lastPrinted>
  <dcterms:created xsi:type="dcterms:W3CDTF">2009-01-30T06:42:42Z</dcterms:created>
  <dcterms:modified xsi:type="dcterms:W3CDTF">2021-09-17T10:22:51Z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