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<sst xmlns="http://schemas.openxmlformats.org/spreadsheetml/2006/main" count="685" uniqueCount="231">
  <si>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</si>
  <si>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</si>
  <si>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</si>
  <si>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</si>
  <si>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</si>
  <si>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</si>
  <si>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</si>
  <si>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</si>
  <si>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</si>
  <si>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</si>
  <si>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</si>
  <si>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</si>
  <si>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</si>
  <si>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</si>
  <si>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</si>
  <si>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</si>
  <si>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</si>
  <si>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</si>
  <si>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</si>
  <si>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</si>
  <si>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</si>
  <si>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</si>
  <si>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</si>
  <si>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</si>
  <si>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</si>
  <si>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</si>
  <si>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</si>
  <si>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</si>
  <si>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</si>
  <si>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</si>
  <si>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</si>
  <si>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</si>
  <si>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</si>
  <si>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</si>
  <si>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</si>
  <si>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</si>
  <si>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</si>
  <si>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</si>
  <si>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</si>
  <si>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</si>
  <si>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</si>
  <si>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</si>
  <si>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</si>
  <si>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</si>
  <si>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</si>
  <si>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</si>
  <si>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</si>
  <si>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</si>
  <si>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</si>
  <si>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</si>
  <si>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</si>
  <si>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</si>
  <si>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</si>
  <si>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</si>
  <si>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</si>
  <si>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</si>
  <si>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</si>
  <si>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</si>
  <si>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</si>
  <si>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</si>
  <si>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</si>
  <si>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</si>
  <si>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</si>
  <si>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</si>
  <si>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</si>
  <si>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</si>
  <si>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</si>
  <si>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</si>
  <si>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metre</t>
  </si>
  <si>
    <t>Tender Inviting Authority: Superintending Engineer, IWD, IIT, Kanpur</t>
  </si>
  <si>
    <t>WOOD AND PVC WORK</t>
  </si>
  <si>
    <t>125 mm</t>
  </si>
  <si>
    <t>Painting with synthetic enamel paint of approved brand and manufacture to give an even shade :</t>
  </si>
  <si>
    <t>Two or more coats on new work</t>
  </si>
  <si>
    <t>MINOR CIVIL MAINTENANCE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</si>
  <si>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</si>
  <si>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</si>
  <si>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</si>
  <si>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</si>
  <si>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</si>
  <si>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</si>
  <si>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</si>
  <si>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</si>
  <si>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</si>
  <si>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</si>
  <si>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</si>
  <si>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</si>
  <si>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</si>
  <si>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</si>
  <si>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</si>
  <si>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</si>
  <si>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DISMANTLING AND DEMOLISHING</t>
  </si>
  <si>
    <t>SANITARY INSTALLATIONS</t>
  </si>
  <si>
    <t>Providing and fixing 600x450 mm beveled edge mirror of superior glass (of approved quality) complete with 6 mm thick hard board ground fixed to wooden cleats with C.P. brass screws and washers complete.</t>
  </si>
  <si>
    <t>WATER SUPPLY</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</si>
  <si>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</si>
  <si>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</si>
  <si>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</si>
  <si>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</si>
  <si>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</si>
  <si>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</si>
  <si>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</si>
  <si>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</si>
  <si>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</si>
  <si>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</si>
  <si>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</si>
  <si>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</si>
  <si>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</si>
  <si>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</si>
  <si>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</si>
  <si>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</si>
  <si>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</si>
  <si>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</si>
  <si>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</si>
  <si>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</si>
  <si>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</si>
  <si>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</si>
  <si>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</si>
  <si>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</si>
  <si>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</si>
  <si>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</si>
  <si>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</si>
  <si>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</si>
  <si>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</si>
  <si>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</si>
  <si>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</si>
  <si>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</si>
  <si>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</si>
  <si>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</si>
  <si>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</si>
  <si>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</si>
  <si>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</si>
  <si>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</si>
  <si>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</si>
  <si>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</si>
  <si>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</si>
  <si>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</si>
  <si>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</si>
  <si>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</si>
  <si>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</si>
  <si>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</si>
  <si>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</si>
  <si>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</si>
  <si>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</si>
  <si>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</si>
  <si>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</si>
  <si>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</si>
  <si>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</si>
  <si>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</si>
  <si>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</si>
  <si>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</si>
  <si>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</si>
  <si>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</si>
  <si>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</si>
  <si>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</si>
  <si>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</si>
  <si>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</si>
  <si>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</si>
  <si>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</si>
  <si>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</si>
  <si>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</si>
  <si>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</si>
  <si>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</si>
  <si>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</si>
  <si>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</si>
  <si>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</si>
  <si>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</si>
  <si>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</si>
  <si>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</si>
  <si>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</si>
  <si>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</si>
  <si>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</si>
  <si>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</si>
  <si>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Providing and fixing to existing door frames.</t>
  </si>
  <si>
    <t>STEEL WORK</t>
  </si>
  <si>
    <t>FLOORING</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</si>
  <si>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</si>
  <si>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</si>
  <si>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</si>
  <si>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</si>
  <si>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Providing and fixing CP Brass 32mm size Bottle Trap of approved quality &amp; make and as per the direction of Engineer-in-charge.</t>
  </si>
  <si>
    <t>Providing and fixing soil, waste and vent pipes :</t>
  </si>
  <si>
    <t>75 mm diameter :</t>
  </si>
  <si>
    <t>Centrifugally cast (spun) iron socketed pipe as per IS: 3989</t>
  </si>
  <si>
    <t>Sand cast iron S&amp;S as per IS - 3989</t>
  </si>
  <si>
    <t>Providing and fixing trap of self cleansing design with screwed down or hinged grating with or without vent arm complete, including cost of cutting and making good the walls and floors :</t>
  </si>
  <si>
    <t>100 mm inlet and 75 mm outlet</t>
  </si>
  <si>
    <t>"Providing and fixing C.P. grating with or without hole for waste pipe for floor/ nahani trap 100 mm dia. weight not less than 100 grams.</t>
  </si>
  <si>
    <t>"Providing and fixing C.P flange for C.P bib cock/C.P angle stop cock.</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</si>
  <si>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</si>
  <si>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</si>
  <si>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</si>
  <si>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</si>
  <si>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Providing edge moulding to 18 mm thick marble stone counters, Vanities etc., including machine polishing to edge to give high gloss finish etc. complete as per design approved by Engineer-in-Charge.</t>
  </si>
  <si>
    <t>Granite work</t>
  </si>
  <si>
    <t>Extra for fixing marble /granite stone, over and above corresponding basic item, in facia and drops of width upto 150 mm with epoxy resin based adhesive, including cleaning etc. complete.</t>
  </si>
  <si>
    <t>Providing and fixing ISI marked oxidised M.S. sliding door bolts with nuts and screws etc. complete :</t>
  </si>
  <si>
    <t>250x16 mm</t>
  </si>
  <si>
    <t>200x10 mm</t>
  </si>
  <si>
    <t>150x10 mm</t>
  </si>
  <si>
    <t>25 mm thick PVC flush door shutters made out of a one piece Multi chamber extruded PVC section of the size of 762 mm X 25 mm or less as per requirement with an average wall thickness of 1 mm (± 0.3 mm). PVC foam end cap of size 23x10 mm are provided on both vertical edges to ensure the overall thickness of 25 mm. M.S. tube having dimensions 19 mm x 19 mm and 1.0 mm (± 0.1 mm) is inserted along the hinge side of the door. Core of the door shutter should be filled with High Density Polyurethane foam. The Top &amp; Bottom edges of the shutter are covered with an end-cap of the size 25 mm X 11 mm. Door shutter shall be reinforced with special polymeric reinforcements as per manufacturer’s specification and direction of Engineer-in-charge to take up necessary hardware and fixtures. Stickers indicating the locations of hardware will be pasted at appropriate places</t>
  </si>
  <si>
    <t>Providing and fixing factory made P.V.C. door frame of size 50x47 mm with awall thickness of 5 mm, made out of extruded 5mm rigid PVC foam sheet, mitred at corners and joined with 2 Nos of 150 mm long brackets of 15x15 mm M.S. square tube, the vertical door frame profiles to be reinforced with 19x19 mm M.S. square tube of 19 gauge, EPDM rubber gasket weather seal to be provided through out the frame. The door frame to be fixed to the wall using M.S. screws of 65/100 mm size, complete as per manufacturer’s specification and direction of Engineer- in-Charge.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</si>
  <si>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</si>
  <si>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</si>
  <si>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</si>
  <si>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</si>
  <si>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and applying plaster of paris putty of 2 mm thickness over plastered surface to prepare the surface even and smooth complete.</t>
  </si>
  <si>
    <t>White washing with lime to give an even shade :</t>
  </si>
  <si>
    <t>Old work (one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</si>
  <si>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</si>
  <si>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</si>
  <si>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Old work (one or more coats applied @ 0.83 ltr/10 sqm).</t>
  </si>
  <si>
    <t>Dismantling steel work in built up sections in angles, tees, flats and channels including all gusset plates, bolts, nuts, cutting rivets, welding etc. including dismembering and stacking within 50 metres lead.</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</si>
  <si>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</si>
  <si>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Single half stall urinal with 5 litre P.V.C. automatic flushing cistern</t>
  </si>
  <si>
    <t>Providing and fixing mirror of superior glass (of approved quality) and of required shape and size with plastic moulded frame of approved make and shade with 6 mm thick hard board backing :</t>
  </si>
  <si>
    <t>Rectangular shape 1500x450 mm</t>
  </si>
  <si>
    <t>Providing and filling the joints with spun yarn, cement slurry and cement mortar 1:2 ( 1 cement : 2 fine sand) in S.C.I./ C.I. Pipes :</t>
  </si>
  <si>
    <t>75 mm dia pipe</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</si>
  <si>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</si>
  <si>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outer dia Pipes</t>
  </si>
  <si>
    <t>Providing and Fixing of Aluminum cover  fully automatic """"NO TOUCH""""hand drier suitable to operate on 220 volts, single phase     
50 Hz A.C power supply and directly plugged to power point with fixing on wall complete.
Model HK-1800ALU(Aluminum Cover ) (Make TOSHI or equivalent)</t>
  </si>
  <si>
    <t>"Providing and fixing Automatic CP Liquid soap Dispenser i/c fixing all Complete."
Model: FD 950 SA ( SS Cover ) (Make TOSHI or equivalent).</t>
  </si>
  <si>
    <t>"Cutting rubbing and polishing of old mosaic flooring of dado for rubbing and removal of rubbish i/c one coat of cement slurry for final rubbing and polishing.</t>
  </si>
  <si>
    <t>"Providing and fixing Automatic CP Liquid soap Dispenser i/c fixing all Complete."
Model: FD 900 SA ( ABS ) (Make TOSHI or equivalent).</t>
  </si>
  <si>
    <t xml:space="preserve">Providing and fixing  contact less Automatic water tap i/c fixing all Complete."
Model: T-718 (Make TOSHI or equivalent). </t>
  </si>
  <si>
    <t>"Providing and fixing vertical venition blinds vista make dust  guard (classic/select) 100 mm wide on windows.</t>
  </si>
  <si>
    <t>Name of Work: Widening of Auditorium hall Main Gate,replacement of vertical blind in green room,Painting of exhibiton area,store room,prayer hall etc i/c provision of Urinal in back side toilet.</t>
  </si>
  <si>
    <t>Contract No:   37/C/D2/2021-22/03</t>
  </si>
  <si>
    <t>item no.84</t>
  </si>
  <si>
    <t>item no.85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</si>
</sst>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0"/>
  <sheetViews>
    <sheetView showGridLines="0" zoomScale="85" zoomScaleNormal="85" zoomScalePageLayoutView="0" workbookViewId="0" topLeftCell="A1">
      <selection activeCell="BN14" sqref="BN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227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228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190</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190</v>
      </c>
      <c r="IC13" s="22" t="s">
        <v>55</v>
      </c>
      <c r="IE13" s="23"/>
      <c r="IF13" s="23" t="s">
        <v>34</v>
      </c>
      <c r="IG13" s="23" t="s">
        <v>35</v>
      </c>
      <c r="IH13" s="23">
        <v>10</v>
      </c>
      <c r="II13" s="23" t="s">
        <v>36</v>
      </c>
    </row>
    <row r="14" spans="1:243" s="22" customFormat="1" ht="128.25">
      <c r="A14" s="59">
        <v>1.01</v>
      </c>
      <c r="B14" s="64" t="s">
        <v>191</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191</v>
      </c>
      <c r="IC14" s="22" t="s">
        <v>56</v>
      </c>
      <c r="IE14" s="23"/>
      <c r="IF14" s="23" t="s">
        <v>40</v>
      </c>
      <c r="IG14" s="23" t="s">
        <v>35</v>
      </c>
      <c r="IH14" s="23">
        <v>123.223</v>
      </c>
      <c r="II14" s="23" t="s">
        <v>37</v>
      </c>
    </row>
    <row r="15" spans="1:243" s="22" customFormat="1" ht="28.5">
      <c r="A15" s="59">
        <v>1.02</v>
      </c>
      <c r="B15" s="60" t="s">
        <v>192</v>
      </c>
      <c r="C15" s="39" t="s">
        <v>57</v>
      </c>
      <c r="D15" s="61">
        <v>1.45</v>
      </c>
      <c r="E15" s="62" t="s">
        <v>64</v>
      </c>
      <c r="F15" s="63">
        <v>159.44</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231</v>
      </c>
      <c r="BB15" s="54">
        <f aca="true" t="shared" si="2" ref="BB14:BB45">BA15+SUM(N15:AZ15)</f>
        <v>231</v>
      </c>
      <c r="BC15" s="50" t="str">
        <f aca="true" t="shared" si="3" ref="BC14:BC45">SpellNumber(L15,BB15)</f>
        <v>INR  Two Hundred &amp; Thirty One  Only</v>
      </c>
      <c r="IA15" s="22">
        <v>1.02</v>
      </c>
      <c r="IB15" s="22" t="s">
        <v>192</v>
      </c>
      <c r="IC15" s="22" t="s">
        <v>57</v>
      </c>
      <c r="ID15" s="22">
        <v>1.45</v>
      </c>
      <c r="IE15" s="23" t="s">
        <v>64</v>
      </c>
      <c r="IF15" s="23" t="s">
        <v>41</v>
      </c>
      <c r="IG15" s="23" t="s">
        <v>42</v>
      </c>
      <c r="IH15" s="23">
        <v>213</v>
      </c>
      <c r="II15" s="23" t="s">
        <v>37</v>
      </c>
    </row>
    <row r="16" spans="1:243" s="22" customFormat="1" ht="15.75">
      <c r="A16" s="59">
        <v>2</v>
      </c>
      <c r="B16" s="60" t="s">
        <v>170</v>
      </c>
      <c r="C16" s="39" t="s">
        <v>96</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170</v>
      </c>
      <c r="IC16" s="22" t="s">
        <v>96</v>
      </c>
      <c r="IE16" s="23"/>
      <c r="IF16" s="23"/>
      <c r="IG16" s="23"/>
      <c r="IH16" s="23"/>
      <c r="II16" s="23"/>
    </row>
    <row r="17" spans="1:243" s="22" customFormat="1" ht="71.25">
      <c r="A17" s="59">
        <v>2.01</v>
      </c>
      <c r="B17" s="60" t="s">
        <v>171</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171</v>
      </c>
      <c r="IC17" s="22" t="s">
        <v>58</v>
      </c>
      <c r="IE17" s="23"/>
      <c r="IF17" s="23"/>
      <c r="IG17" s="23"/>
      <c r="IH17" s="23"/>
      <c r="II17" s="23"/>
    </row>
    <row r="18" spans="1:243" s="22" customFormat="1" ht="71.25">
      <c r="A18" s="59">
        <v>2.02</v>
      </c>
      <c r="B18" s="60" t="s">
        <v>172</v>
      </c>
      <c r="C18" s="39" t="s">
        <v>97</v>
      </c>
      <c r="D18" s="61">
        <v>1.81</v>
      </c>
      <c r="E18" s="62" t="s">
        <v>64</v>
      </c>
      <c r="F18" s="63">
        <v>5952.3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10774</v>
      </c>
      <c r="BB18" s="54">
        <f t="shared" si="2"/>
        <v>10774</v>
      </c>
      <c r="BC18" s="50" t="str">
        <f t="shared" si="3"/>
        <v>INR  Ten Thousand Seven Hundred &amp; Seventy Four  Only</v>
      </c>
      <c r="IA18" s="22">
        <v>2.02</v>
      </c>
      <c r="IB18" s="22" t="s">
        <v>172</v>
      </c>
      <c r="IC18" s="22" t="s">
        <v>97</v>
      </c>
      <c r="ID18" s="22">
        <v>1.81</v>
      </c>
      <c r="IE18" s="23" t="s">
        <v>64</v>
      </c>
      <c r="IF18" s="23"/>
      <c r="IG18" s="23"/>
      <c r="IH18" s="23"/>
      <c r="II18" s="23"/>
    </row>
    <row r="19" spans="1:243" s="22" customFormat="1" ht="15.75">
      <c r="A19" s="59">
        <v>3</v>
      </c>
      <c r="B19" s="60" t="s">
        <v>75</v>
      </c>
      <c r="C19" s="39" t="s">
        <v>98</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v>
      </c>
      <c r="IB19" s="22" t="s">
        <v>75</v>
      </c>
      <c r="IC19" s="22" t="s">
        <v>98</v>
      </c>
      <c r="IE19" s="23"/>
      <c r="IF19" s="23"/>
      <c r="IG19" s="23"/>
      <c r="IH19" s="23"/>
      <c r="II19" s="23"/>
    </row>
    <row r="20" spans="1:243" s="22" customFormat="1" ht="30.75" customHeight="1">
      <c r="A20" s="59">
        <v>3.01</v>
      </c>
      <c r="B20" s="60" t="s">
        <v>76</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3.01</v>
      </c>
      <c r="IB20" s="22" t="s">
        <v>76</v>
      </c>
      <c r="IC20" s="22" t="s">
        <v>59</v>
      </c>
      <c r="IE20" s="23"/>
      <c r="IF20" s="23" t="s">
        <v>34</v>
      </c>
      <c r="IG20" s="23" t="s">
        <v>43</v>
      </c>
      <c r="IH20" s="23">
        <v>10</v>
      </c>
      <c r="II20" s="23" t="s">
        <v>37</v>
      </c>
    </row>
    <row r="21" spans="1:243" s="22" customFormat="1" ht="15.75">
      <c r="A21" s="59">
        <v>3.02</v>
      </c>
      <c r="B21" s="60" t="s">
        <v>77</v>
      </c>
      <c r="C21" s="39" t="s">
        <v>99</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3.02</v>
      </c>
      <c r="IB21" s="22" t="s">
        <v>77</v>
      </c>
      <c r="IC21" s="22" t="s">
        <v>99</v>
      </c>
      <c r="IE21" s="23"/>
      <c r="IF21" s="23"/>
      <c r="IG21" s="23"/>
      <c r="IH21" s="23"/>
      <c r="II21" s="23"/>
    </row>
    <row r="22" spans="1:243" s="22" customFormat="1" ht="28.5">
      <c r="A22" s="59">
        <v>3.03</v>
      </c>
      <c r="B22" s="60" t="s">
        <v>78</v>
      </c>
      <c r="C22" s="39" t="s">
        <v>60</v>
      </c>
      <c r="D22" s="61">
        <v>14.09</v>
      </c>
      <c r="E22" s="62" t="s">
        <v>52</v>
      </c>
      <c r="F22" s="63">
        <v>3513.94</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49511</v>
      </c>
      <c r="BB22" s="54">
        <f t="shared" si="2"/>
        <v>49511</v>
      </c>
      <c r="BC22" s="50" t="str">
        <f t="shared" si="3"/>
        <v>INR  Forty Nine Thousand Five Hundred &amp; Eleven  Only</v>
      </c>
      <c r="IA22" s="22">
        <v>3.03</v>
      </c>
      <c r="IB22" s="22" t="s">
        <v>78</v>
      </c>
      <c r="IC22" s="22" t="s">
        <v>60</v>
      </c>
      <c r="ID22" s="22">
        <v>14.09</v>
      </c>
      <c r="IE22" s="23" t="s">
        <v>52</v>
      </c>
      <c r="IF22" s="23" t="s">
        <v>40</v>
      </c>
      <c r="IG22" s="23" t="s">
        <v>35</v>
      </c>
      <c r="IH22" s="23">
        <v>123.223</v>
      </c>
      <c r="II22" s="23" t="s">
        <v>37</v>
      </c>
    </row>
    <row r="23" spans="1:243" s="22" customFormat="1" ht="85.5">
      <c r="A23" s="59">
        <v>3.04</v>
      </c>
      <c r="B23" s="60" t="s">
        <v>193</v>
      </c>
      <c r="C23" s="39" t="s">
        <v>100</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3.04</v>
      </c>
      <c r="IB23" s="22" t="s">
        <v>193</v>
      </c>
      <c r="IC23" s="22" t="s">
        <v>100</v>
      </c>
      <c r="IE23" s="23"/>
      <c r="IF23" s="23" t="s">
        <v>44</v>
      </c>
      <c r="IG23" s="23" t="s">
        <v>45</v>
      </c>
      <c r="IH23" s="23">
        <v>10</v>
      </c>
      <c r="II23" s="23" t="s">
        <v>37</v>
      </c>
    </row>
    <row r="24" spans="1:243" s="22" customFormat="1" ht="28.5">
      <c r="A24" s="59">
        <v>3.05</v>
      </c>
      <c r="B24" s="60" t="s">
        <v>194</v>
      </c>
      <c r="C24" s="39" t="s">
        <v>101</v>
      </c>
      <c r="D24" s="61">
        <v>8.8</v>
      </c>
      <c r="E24" s="62" t="s">
        <v>68</v>
      </c>
      <c r="F24" s="63">
        <v>329.89</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2903</v>
      </c>
      <c r="BB24" s="54">
        <f t="shared" si="2"/>
        <v>2903</v>
      </c>
      <c r="BC24" s="50" t="str">
        <f t="shared" si="3"/>
        <v>INR  Two Thousand Nine Hundred &amp; Three  Only</v>
      </c>
      <c r="IA24" s="22">
        <v>3.05</v>
      </c>
      <c r="IB24" s="22" t="s">
        <v>194</v>
      </c>
      <c r="IC24" s="22" t="s">
        <v>101</v>
      </c>
      <c r="ID24" s="22">
        <v>8.8</v>
      </c>
      <c r="IE24" s="23" t="s">
        <v>68</v>
      </c>
      <c r="IF24" s="23"/>
      <c r="IG24" s="23"/>
      <c r="IH24" s="23"/>
      <c r="II24" s="23"/>
    </row>
    <row r="25" spans="1:243" s="22" customFormat="1" ht="85.5">
      <c r="A25" s="59">
        <v>3.06</v>
      </c>
      <c r="B25" s="60" t="s">
        <v>195</v>
      </c>
      <c r="C25" s="39" t="s">
        <v>102</v>
      </c>
      <c r="D25" s="61">
        <v>2</v>
      </c>
      <c r="E25" s="62" t="s">
        <v>68</v>
      </c>
      <c r="F25" s="63">
        <v>380.75</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762</v>
      </c>
      <c r="BB25" s="54">
        <f t="shared" si="2"/>
        <v>762</v>
      </c>
      <c r="BC25" s="50" t="str">
        <f t="shared" si="3"/>
        <v>INR  Seven Hundred &amp; Sixty Two  Only</v>
      </c>
      <c r="IA25" s="22">
        <v>3.06</v>
      </c>
      <c r="IB25" s="22" t="s">
        <v>195</v>
      </c>
      <c r="IC25" s="22" t="s">
        <v>102</v>
      </c>
      <c r="ID25" s="22">
        <v>2</v>
      </c>
      <c r="IE25" s="23" t="s">
        <v>68</v>
      </c>
      <c r="IF25" s="23" t="s">
        <v>41</v>
      </c>
      <c r="IG25" s="23" t="s">
        <v>42</v>
      </c>
      <c r="IH25" s="23">
        <v>213</v>
      </c>
      <c r="II25" s="23" t="s">
        <v>37</v>
      </c>
    </row>
    <row r="26" spans="1:243" s="22" customFormat="1" ht="213.75">
      <c r="A26" s="59">
        <v>3.07</v>
      </c>
      <c r="B26" s="60" t="s">
        <v>79</v>
      </c>
      <c r="C26" s="39" t="s">
        <v>103</v>
      </c>
      <c r="D26" s="61">
        <v>2.25</v>
      </c>
      <c r="E26" s="62" t="s">
        <v>52</v>
      </c>
      <c r="F26" s="63">
        <v>903.37</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2033</v>
      </c>
      <c r="BB26" s="54">
        <f t="shared" si="2"/>
        <v>2033</v>
      </c>
      <c r="BC26" s="50" t="str">
        <f t="shared" si="3"/>
        <v>INR  Two Thousand  &amp;Thirty Three  Only</v>
      </c>
      <c r="IA26" s="22">
        <v>3.07</v>
      </c>
      <c r="IB26" s="22" t="s">
        <v>79</v>
      </c>
      <c r="IC26" s="22" t="s">
        <v>103</v>
      </c>
      <c r="ID26" s="22">
        <v>2.25</v>
      </c>
      <c r="IE26" s="23" t="s">
        <v>52</v>
      </c>
      <c r="IF26" s="23"/>
      <c r="IG26" s="23"/>
      <c r="IH26" s="23"/>
      <c r="II26" s="23"/>
    </row>
    <row r="27" spans="1:243" s="22" customFormat="1" ht="15.75">
      <c r="A27" s="59">
        <v>4</v>
      </c>
      <c r="B27" s="60" t="s">
        <v>70</v>
      </c>
      <c r="C27" s="39" t="s">
        <v>104</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4</v>
      </c>
      <c r="IB27" s="22" t="s">
        <v>70</v>
      </c>
      <c r="IC27" s="22" t="s">
        <v>104</v>
      </c>
      <c r="IE27" s="23"/>
      <c r="IF27" s="23"/>
      <c r="IG27" s="23"/>
      <c r="IH27" s="23"/>
      <c r="II27" s="23"/>
    </row>
    <row r="28" spans="1:243" s="22" customFormat="1" ht="42.75">
      <c r="A28" s="59">
        <v>4.01</v>
      </c>
      <c r="B28" s="60" t="s">
        <v>196</v>
      </c>
      <c r="C28" s="39" t="s">
        <v>105</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4.01</v>
      </c>
      <c r="IB28" s="22" t="s">
        <v>196</v>
      </c>
      <c r="IC28" s="22" t="s">
        <v>105</v>
      </c>
      <c r="IE28" s="23"/>
      <c r="IF28" s="23"/>
      <c r="IG28" s="23"/>
      <c r="IH28" s="23"/>
      <c r="II28" s="23"/>
    </row>
    <row r="29" spans="1:243" s="22" customFormat="1" ht="28.5">
      <c r="A29" s="59">
        <v>4.02</v>
      </c>
      <c r="B29" s="60" t="s">
        <v>81</v>
      </c>
      <c r="C29" s="39" t="s">
        <v>106</v>
      </c>
      <c r="D29" s="61">
        <v>1</v>
      </c>
      <c r="E29" s="62" t="s">
        <v>65</v>
      </c>
      <c r="F29" s="63">
        <v>160.71</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161</v>
      </c>
      <c r="BB29" s="54">
        <f t="shared" si="2"/>
        <v>161</v>
      </c>
      <c r="BC29" s="50" t="str">
        <f t="shared" si="3"/>
        <v>INR  One Hundred &amp; Sixty One  Only</v>
      </c>
      <c r="IA29" s="22">
        <v>4.02</v>
      </c>
      <c r="IB29" s="22" t="s">
        <v>81</v>
      </c>
      <c r="IC29" s="22" t="s">
        <v>106</v>
      </c>
      <c r="ID29" s="22">
        <v>1</v>
      </c>
      <c r="IE29" s="23" t="s">
        <v>65</v>
      </c>
      <c r="IF29" s="23"/>
      <c r="IG29" s="23"/>
      <c r="IH29" s="23"/>
      <c r="II29" s="23"/>
    </row>
    <row r="30" spans="1:243" s="22" customFormat="1" ht="28.5">
      <c r="A30" s="59">
        <v>4.03</v>
      </c>
      <c r="B30" s="60" t="s">
        <v>197</v>
      </c>
      <c r="C30" s="39" t="s">
        <v>61</v>
      </c>
      <c r="D30" s="61">
        <v>1</v>
      </c>
      <c r="E30" s="62" t="s">
        <v>65</v>
      </c>
      <c r="F30" s="63">
        <v>149.05</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149</v>
      </c>
      <c r="BB30" s="54">
        <f t="shared" si="2"/>
        <v>149</v>
      </c>
      <c r="BC30" s="50" t="str">
        <f t="shared" si="3"/>
        <v>INR  One Hundred &amp; Forty Nine  Only</v>
      </c>
      <c r="IA30" s="22">
        <v>4.03</v>
      </c>
      <c r="IB30" s="22" t="s">
        <v>197</v>
      </c>
      <c r="IC30" s="22" t="s">
        <v>61</v>
      </c>
      <c r="ID30" s="22">
        <v>1</v>
      </c>
      <c r="IE30" s="23" t="s">
        <v>65</v>
      </c>
      <c r="IF30" s="23"/>
      <c r="IG30" s="23"/>
      <c r="IH30" s="23"/>
      <c r="II30" s="23"/>
    </row>
    <row r="31" spans="1:243" s="22" customFormat="1" ht="99.75">
      <c r="A31" s="59">
        <v>4.04</v>
      </c>
      <c r="B31" s="60" t="s">
        <v>80</v>
      </c>
      <c r="C31" s="39" t="s">
        <v>107</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4.04</v>
      </c>
      <c r="IB31" s="22" t="s">
        <v>80</v>
      </c>
      <c r="IC31" s="22" t="s">
        <v>107</v>
      </c>
      <c r="IE31" s="23"/>
      <c r="IF31" s="23"/>
      <c r="IG31" s="23"/>
      <c r="IH31" s="23"/>
      <c r="II31" s="23"/>
    </row>
    <row r="32" spans="1:243" s="22" customFormat="1" ht="15.75">
      <c r="A32" s="59">
        <v>4.05</v>
      </c>
      <c r="B32" s="60" t="s">
        <v>197</v>
      </c>
      <c r="C32" s="39" t="s">
        <v>108</v>
      </c>
      <c r="D32" s="61">
        <v>1</v>
      </c>
      <c r="E32" s="62" t="s">
        <v>65</v>
      </c>
      <c r="F32" s="63">
        <v>203.15</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203</v>
      </c>
      <c r="BB32" s="54">
        <f t="shared" si="2"/>
        <v>203</v>
      </c>
      <c r="BC32" s="50" t="str">
        <f t="shared" si="3"/>
        <v>INR  Two Hundred &amp; Three  Only</v>
      </c>
      <c r="IA32" s="22">
        <v>4.05</v>
      </c>
      <c r="IB32" s="22" t="s">
        <v>197</v>
      </c>
      <c r="IC32" s="22" t="s">
        <v>108</v>
      </c>
      <c r="ID32" s="22">
        <v>1</v>
      </c>
      <c r="IE32" s="23" t="s">
        <v>65</v>
      </c>
      <c r="IF32" s="23"/>
      <c r="IG32" s="23"/>
      <c r="IH32" s="23"/>
      <c r="II32" s="23"/>
    </row>
    <row r="33" spans="1:243" s="22" customFormat="1" ht="24.75" customHeight="1">
      <c r="A33" s="59">
        <v>4.06</v>
      </c>
      <c r="B33" s="60" t="s">
        <v>82</v>
      </c>
      <c r="C33" s="39" t="s">
        <v>109</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4.06</v>
      </c>
      <c r="IB33" s="22" t="s">
        <v>82</v>
      </c>
      <c r="IC33" s="22" t="s">
        <v>109</v>
      </c>
      <c r="IE33" s="23"/>
      <c r="IF33" s="23"/>
      <c r="IG33" s="23"/>
      <c r="IH33" s="23"/>
      <c r="II33" s="23"/>
    </row>
    <row r="34" spans="1:243" s="22" customFormat="1" ht="42.75" customHeight="1">
      <c r="A34" s="59">
        <v>4.07</v>
      </c>
      <c r="B34" s="60" t="s">
        <v>198</v>
      </c>
      <c r="C34" s="39" t="s">
        <v>110</v>
      </c>
      <c r="D34" s="61">
        <v>1</v>
      </c>
      <c r="E34" s="62" t="s">
        <v>65</v>
      </c>
      <c r="F34" s="63">
        <v>78.91</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79</v>
      </c>
      <c r="BB34" s="54">
        <f t="shared" si="2"/>
        <v>79</v>
      </c>
      <c r="BC34" s="50" t="str">
        <f t="shared" si="3"/>
        <v>INR  Seventy Nine Only</v>
      </c>
      <c r="IA34" s="22">
        <v>4.07</v>
      </c>
      <c r="IB34" s="22" t="s">
        <v>198</v>
      </c>
      <c r="IC34" s="22" t="s">
        <v>110</v>
      </c>
      <c r="ID34" s="22">
        <v>1</v>
      </c>
      <c r="IE34" s="23" t="s">
        <v>65</v>
      </c>
      <c r="IF34" s="23"/>
      <c r="IG34" s="23"/>
      <c r="IH34" s="23"/>
      <c r="II34" s="23"/>
    </row>
    <row r="35" spans="1:243" s="22" customFormat="1" ht="19.5" customHeight="1">
      <c r="A35" s="59">
        <v>4.08</v>
      </c>
      <c r="B35" s="60" t="s">
        <v>199</v>
      </c>
      <c r="C35" s="39" t="s">
        <v>111</v>
      </c>
      <c r="D35" s="61">
        <v>1</v>
      </c>
      <c r="E35" s="62" t="s">
        <v>65</v>
      </c>
      <c r="F35" s="63">
        <v>65.76</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66</v>
      </c>
      <c r="BB35" s="54">
        <f t="shared" si="2"/>
        <v>66</v>
      </c>
      <c r="BC35" s="50" t="str">
        <f t="shared" si="3"/>
        <v>INR  Sixty Six Only</v>
      </c>
      <c r="IA35" s="22">
        <v>4.08</v>
      </c>
      <c r="IB35" s="22" t="s">
        <v>199</v>
      </c>
      <c r="IC35" s="22" t="s">
        <v>111</v>
      </c>
      <c r="ID35" s="22">
        <v>1</v>
      </c>
      <c r="IE35" s="23" t="s">
        <v>65</v>
      </c>
      <c r="IF35" s="23"/>
      <c r="IG35" s="23"/>
      <c r="IH35" s="23"/>
      <c r="II35" s="23"/>
    </row>
    <row r="36" spans="1:243" s="22" customFormat="1" ht="30.75" customHeight="1">
      <c r="A36" s="59">
        <v>4.09</v>
      </c>
      <c r="B36" s="60" t="s">
        <v>83</v>
      </c>
      <c r="C36" s="39" t="s">
        <v>112</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4.09</v>
      </c>
      <c r="IB36" s="22" t="s">
        <v>83</v>
      </c>
      <c r="IC36" s="22" t="s">
        <v>112</v>
      </c>
      <c r="IE36" s="23"/>
      <c r="IF36" s="23"/>
      <c r="IG36" s="23"/>
      <c r="IH36" s="23"/>
      <c r="II36" s="23"/>
    </row>
    <row r="37" spans="1:243" s="22" customFormat="1" ht="15.75">
      <c r="A37" s="59">
        <v>4.1</v>
      </c>
      <c r="B37" s="60" t="s">
        <v>71</v>
      </c>
      <c r="C37" s="39" t="s">
        <v>62</v>
      </c>
      <c r="D37" s="61">
        <v>2</v>
      </c>
      <c r="E37" s="62" t="s">
        <v>65</v>
      </c>
      <c r="F37" s="63">
        <v>52.3</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105</v>
      </c>
      <c r="BB37" s="54">
        <f t="shared" si="2"/>
        <v>105</v>
      </c>
      <c r="BC37" s="50" t="str">
        <f t="shared" si="3"/>
        <v>INR  One Hundred &amp; Five  Only</v>
      </c>
      <c r="IA37" s="22">
        <v>4.1</v>
      </c>
      <c r="IB37" s="22" t="s">
        <v>71</v>
      </c>
      <c r="IC37" s="22" t="s">
        <v>62</v>
      </c>
      <c r="ID37" s="22">
        <v>2</v>
      </c>
      <c r="IE37" s="23" t="s">
        <v>65</v>
      </c>
      <c r="IF37" s="23"/>
      <c r="IG37" s="23"/>
      <c r="IH37" s="23"/>
      <c r="II37" s="23"/>
    </row>
    <row r="38" spans="1:243" s="22" customFormat="1" ht="99.75">
      <c r="A38" s="63">
        <v>4.11</v>
      </c>
      <c r="B38" s="60" t="s">
        <v>84</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4.11</v>
      </c>
      <c r="IB38" s="22" t="s">
        <v>84</v>
      </c>
      <c r="IC38" s="22" t="s">
        <v>63</v>
      </c>
      <c r="IE38" s="23"/>
      <c r="IF38" s="23"/>
      <c r="IG38" s="23"/>
      <c r="IH38" s="23"/>
      <c r="II38" s="23"/>
    </row>
    <row r="39" spans="1:243" s="22" customFormat="1" ht="28.5">
      <c r="A39" s="59">
        <v>4.12</v>
      </c>
      <c r="B39" s="60" t="s">
        <v>85</v>
      </c>
      <c r="C39" s="39" t="s">
        <v>113</v>
      </c>
      <c r="D39" s="61">
        <v>4</v>
      </c>
      <c r="E39" s="62" t="s">
        <v>65</v>
      </c>
      <c r="F39" s="63">
        <v>54.4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218</v>
      </c>
      <c r="BB39" s="54">
        <f t="shared" si="2"/>
        <v>218</v>
      </c>
      <c r="BC39" s="50" t="str">
        <f t="shared" si="3"/>
        <v>INR  Two Hundred &amp; Eighteen  Only</v>
      </c>
      <c r="IA39" s="22">
        <v>4.12</v>
      </c>
      <c r="IB39" s="22" t="s">
        <v>85</v>
      </c>
      <c r="IC39" s="22" t="s">
        <v>113</v>
      </c>
      <c r="ID39" s="22">
        <v>4</v>
      </c>
      <c r="IE39" s="23" t="s">
        <v>65</v>
      </c>
      <c r="IF39" s="23"/>
      <c r="IG39" s="23"/>
      <c r="IH39" s="23"/>
      <c r="II39" s="23"/>
    </row>
    <row r="40" spans="1:243" s="22" customFormat="1" ht="28.5">
      <c r="A40" s="59">
        <v>4.13</v>
      </c>
      <c r="B40" s="60" t="s">
        <v>173</v>
      </c>
      <c r="C40" s="39" t="s">
        <v>114</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4.13</v>
      </c>
      <c r="IB40" s="22" t="s">
        <v>173</v>
      </c>
      <c r="IC40" s="22" t="s">
        <v>114</v>
      </c>
      <c r="IE40" s="23"/>
      <c r="IF40" s="23"/>
      <c r="IG40" s="23"/>
      <c r="IH40" s="23"/>
      <c r="II40" s="23"/>
    </row>
    <row r="41" spans="1:243" s="22" customFormat="1" ht="73.5" customHeight="1">
      <c r="A41" s="59">
        <v>4.14</v>
      </c>
      <c r="B41" s="60" t="s">
        <v>200</v>
      </c>
      <c r="C41" s="39" t="s">
        <v>115</v>
      </c>
      <c r="D41" s="61">
        <v>1.37</v>
      </c>
      <c r="E41" s="62" t="s">
        <v>52</v>
      </c>
      <c r="F41" s="63">
        <v>2264.18</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3102</v>
      </c>
      <c r="BB41" s="54">
        <f t="shared" si="2"/>
        <v>3102</v>
      </c>
      <c r="BC41" s="50" t="str">
        <f t="shared" si="3"/>
        <v>INR  Three Thousand One Hundred &amp; Two  Only</v>
      </c>
      <c r="IA41" s="22">
        <v>4.14</v>
      </c>
      <c r="IB41" s="22" t="s">
        <v>200</v>
      </c>
      <c r="IC41" s="22" t="s">
        <v>115</v>
      </c>
      <c r="ID41" s="22">
        <v>1.37</v>
      </c>
      <c r="IE41" s="23" t="s">
        <v>52</v>
      </c>
      <c r="IF41" s="23"/>
      <c r="IG41" s="23"/>
      <c r="IH41" s="23"/>
      <c r="II41" s="23"/>
    </row>
    <row r="42" spans="1:243" s="22" customFormat="1" ht="242.25">
      <c r="A42" s="59">
        <v>4.15</v>
      </c>
      <c r="B42" s="60" t="s">
        <v>201</v>
      </c>
      <c r="C42" s="39" t="s">
        <v>116</v>
      </c>
      <c r="D42" s="61">
        <v>4.85</v>
      </c>
      <c r="E42" s="62" t="s">
        <v>68</v>
      </c>
      <c r="F42" s="63">
        <v>343.4</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1665</v>
      </c>
      <c r="BB42" s="54">
        <f t="shared" si="2"/>
        <v>1665</v>
      </c>
      <c r="BC42" s="50" t="str">
        <f t="shared" si="3"/>
        <v>INR  One Thousand Six Hundred &amp; Sixty Five  Only</v>
      </c>
      <c r="IA42" s="22">
        <v>4.15</v>
      </c>
      <c r="IB42" s="22" t="s">
        <v>201</v>
      </c>
      <c r="IC42" s="22" t="s">
        <v>116</v>
      </c>
      <c r="ID42" s="22">
        <v>4.85</v>
      </c>
      <c r="IE42" s="23" t="s">
        <v>68</v>
      </c>
      <c r="IF42" s="23"/>
      <c r="IG42" s="23"/>
      <c r="IH42" s="23"/>
      <c r="II42" s="23"/>
    </row>
    <row r="43" spans="1:243" s="22" customFormat="1" ht="15.75">
      <c r="A43" s="59">
        <v>5</v>
      </c>
      <c r="B43" s="60" t="s">
        <v>174</v>
      </c>
      <c r="C43" s="39" t="s">
        <v>117</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2">
        <v>5</v>
      </c>
      <c r="IB43" s="22" t="s">
        <v>174</v>
      </c>
      <c r="IC43" s="22" t="s">
        <v>117</v>
      </c>
      <c r="IE43" s="23"/>
      <c r="IF43" s="23"/>
      <c r="IG43" s="23"/>
      <c r="IH43" s="23"/>
      <c r="II43" s="23"/>
    </row>
    <row r="44" spans="1:243" s="22" customFormat="1" ht="85.5">
      <c r="A44" s="59">
        <v>5.01</v>
      </c>
      <c r="B44" s="60" t="s">
        <v>202</v>
      </c>
      <c r="C44" s="39" t="s">
        <v>118</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5.01</v>
      </c>
      <c r="IB44" s="22" t="s">
        <v>202</v>
      </c>
      <c r="IC44" s="22" t="s">
        <v>118</v>
      </c>
      <c r="IE44" s="23"/>
      <c r="IF44" s="23"/>
      <c r="IG44" s="23"/>
      <c r="IH44" s="23"/>
      <c r="II44" s="23"/>
    </row>
    <row r="45" spans="1:243" s="22" customFormat="1" ht="42.75">
      <c r="A45" s="63">
        <v>5.02</v>
      </c>
      <c r="B45" s="60" t="s">
        <v>203</v>
      </c>
      <c r="C45" s="39" t="s">
        <v>119</v>
      </c>
      <c r="D45" s="61">
        <v>1053.35</v>
      </c>
      <c r="E45" s="62" t="s">
        <v>66</v>
      </c>
      <c r="F45" s="63">
        <v>114.86</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120988</v>
      </c>
      <c r="BB45" s="54">
        <f t="shared" si="2"/>
        <v>120988</v>
      </c>
      <c r="BC45" s="50" t="str">
        <f t="shared" si="3"/>
        <v>INR  One Lakh Twenty Thousand Nine Hundred &amp; Eighty Eight  Only</v>
      </c>
      <c r="IA45" s="22">
        <v>5.02</v>
      </c>
      <c r="IB45" s="22" t="s">
        <v>203</v>
      </c>
      <c r="IC45" s="22" t="s">
        <v>119</v>
      </c>
      <c r="ID45" s="22">
        <v>1053.35</v>
      </c>
      <c r="IE45" s="23" t="s">
        <v>66</v>
      </c>
      <c r="IF45" s="23"/>
      <c r="IG45" s="23"/>
      <c r="IH45" s="23"/>
      <c r="II45" s="23"/>
    </row>
    <row r="46" spans="1:243" s="22" customFormat="1" ht="15.75">
      <c r="A46" s="59">
        <v>6</v>
      </c>
      <c r="B46" s="60" t="s">
        <v>175</v>
      </c>
      <c r="C46" s="39" t="s">
        <v>120</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6</v>
      </c>
      <c r="IB46" s="22" t="s">
        <v>175</v>
      </c>
      <c r="IC46" s="22" t="s">
        <v>120</v>
      </c>
      <c r="IE46" s="23"/>
      <c r="IF46" s="23"/>
      <c r="IG46" s="23"/>
      <c r="IH46" s="23"/>
      <c r="II46" s="23"/>
    </row>
    <row r="47" spans="1:243" s="22" customFormat="1" ht="114">
      <c r="A47" s="59">
        <v>6.01</v>
      </c>
      <c r="B47" s="60" t="s">
        <v>204</v>
      </c>
      <c r="C47" s="39" t="s">
        <v>121</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6.01</v>
      </c>
      <c r="IB47" s="22" t="s">
        <v>204</v>
      </c>
      <c r="IC47" s="22" t="s">
        <v>121</v>
      </c>
      <c r="IE47" s="23"/>
      <c r="IF47" s="23"/>
      <c r="IG47" s="23"/>
      <c r="IH47" s="23"/>
      <c r="II47" s="23"/>
    </row>
    <row r="48" spans="1:243" s="22" customFormat="1" ht="28.5">
      <c r="A48" s="59">
        <v>6.02</v>
      </c>
      <c r="B48" s="60" t="s">
        <v>205</v>
      </c>
      <c r="C48" s="39" t="s">
        <v>122</v>
      </c>
      <c r="D48" s="61">
        <v>1.21</v>
      </c>
      <c r="E48" s="62" t="s">
        <v>52</v>
      </c>
      <c r="F48" s="63">
        <v>1343.13</v>
      </c>
      <c r="G48" s="40"/>
      <c r="H48" s="24"/>
      <c r="I48" s="47" t="s">
        <v>38</v>
      </c>
      <c r="J48" s="48">
        <f aca="true" t="shared" si="4" ref="J46:J77">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aca="true" t="shared" si="5" ref="BA46:BA77">ROUND(total_amount_ba($B$2,$D$2,D48,F48,J48,K48,M48),0)</f>
        <v>1625</v>
      </c>
      <c r="BB48" s="54">
        <f aca="true" t="shared" si="6" ref="BB46:BB77">BA48+SUM(N48:AZ48)</f>
        <v>1625</v>
      </c>
      <c r="BC48" s="50" t="str">
        <f aca="true" t="shared" si="7" ref="BC46:BC77">SpellNumber(L48,BB48)</f>
        <v>INR  One Thousand Six Hundred &amp; Twenty Five  Only</v>
      </c>
      <c r="IA48" s="22">
        <v>6.02</v>
      </c>
      <c r="IB48" s="22" t="s">
        <v>205</v>
      </c>
      <c r="IC48" s="22" t="s">
        <v>122</v>
      </c>
      <c r="ID48" s="22">
        <v>1.21</v>
      </c>
      <c r="IE48" s="23" t="s">
        <v>52</v>
      </c>
      <c r="IF48" s="23"/>
      <c r="IG48" s="23"/>
      <c r="IH48" s="23"/>
      <c r="II48" s="23"/>
    </row>
    <row r="49" spans="1:243" s="22" customFormat="1" ht="15.75">
      <c r="A49" s="59">
        <v>7</v>
      </c>
      <c r="B49" s="60" t="s">
        <v>53</v>
      </c>
      <c r="C49" s="39" t="s">
        <v>123</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7</v>
      </c>
      <c r="IB49" s="22" t="s">
        <v>53</v>
      </c>
      <c r="IC49" s="22" t="s">
        <v>123</v>
      </c>
      <c r="IE49" s="23"/>
      <c r="IF49" s="23"/>
      <c r="IG49" s="23"/>
      <c r="IH49" s="23"/>
      <c r="II49" s="23"/>
    </row>
    <row r="50" spans="1:243" s="22" customFormat="1" ht="57">
      <c r="A50" s="59">
        <v>7.01</v>
      </c>
      <c r="B50" s="60" t="s">
        <v>206</v>
      </c>
      <c r="C50" s="39" t="s">
        <v>124</v>
      </c>
      <c r="D50" s="61">
        <v>115.47</v>
      </c>
      <c r="E50" s="62" t="s">
        <v>52</v>
      </c>
      <c r="F50" s="63">
        <v>172.46</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5"/>
        <v>19914</v>
      </c>
      <c r="BB50" s="54">
        <f t="shared" si="6"/>
        <v>19914</v>
      </c>
      <c r="BC50" s="50" t="str">
        <f t="shared" si="7"/>
        <v>INR  Nineteen Thousand Nine Hundred &amp; Fourteen  Only</v>
      </c>
      <c r="IA50" s="22">
        <v>7.01</v>
      </c>
      <c r="IB50" s="22" t="s">
        <v>206</v>
      </c>
      <c r="IC50" s="22" t="s">
        <v>124</v>
      </c>
      <c r="ID50" s="22">
        <v>115.47</v>
      </c>
      <c r="IE50" s="23" t="s">
        <v>52</v>
      </c>
      <c r="IF50" s="23"/>
      <c r="IG50" s="23"/>
      <c r="IH50" s="23"/>
      <c r="II50" s="23"/>
    </row>
    <row r="51" spans="1:243" s="22" customFormat="1" ht="85.5">
      <c r="A51" s="59">
        <v>7.02</v>
      </c>
      <c r="B51" s="60" t="s">
        <v>86</v>
      </c>
      <c r="C51" s="39" t="s">
        <v>125</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7.02</v>
      </c>
      <c r="IB51" s="22" t="s">
        <v>86</v>
      </c>
      <c r="IC51" s="22" t="s">
        <v>125</v>
      </c>
      <c r="IE51" s="23"/>
      <c r="IF51" s="23"/>
      <c r="IG51" s="23"/>
      <c r="IH51" s="23"/>
      <c r="II51" s="23"/>
    </row>
    <row r="52" spans="1:243" s="22" customFormat="1" ht="26.25" customHeight="1">
      <c r="A52" s="59">
        <v>7.03</v>
      </c>
      <c r="B52" s="60" t="s">
        <v>73</v>
      </c>
      <c r="C52" s="39" t="s">
        <v>126</v>
      </c>
      <c r="D52" s="61">
        <v>244</v>
      </c>
      <c r="E52" s="62" t="s">
        <v>52</v>
      </c>
      <c r="F52" s="63">
        <v>76.41</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18644</v>
      </c>
      <c r="BB52" s="54">
        <f t="shared" si="6"/>
        <v>18644</v>
      </c>
      <c r="BC52" s="50" t="str">
        <f t="shared" si="7"/>
        <v>INR  Eighteen Thousand Six Hundred &amp; Forty Four  Only</v>
      </c>
      <c r="IA52" s="22">
        <v>7.03</v>
      </c>
      <c r="IB52" s="22" t="s">
        <v>73</v>
      </c>
      <c r="IC52" s="22" t="s">
        <v>126</v>
      </c>
      <c r="ID52" s="22">
        <v>244</v>
      </c>
      <c r="IE52" s="23" t="s">
        <v>52</v>
      </c>
      <c r="IF52" s="23"/>
      <c r="IG52" s="23"/>
      <c r="IH52" s="23"/>
      <c r="II52" s="23"/>
    </row>
    <row r="53" spans="1:243" s="22" customFormat="1" ht="42.75">
      <c r="A53" s="59">
        <v>7.04</v>
      </c>
      <c r="B53" s="60" t="s">
        <v>72</v>
      </c>
      <c r="C53" s="39" t="s">
        <v>127</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7.04</v>
      </c>
      <c r="IB53" s="22" t="s">
        <v>72</v>
      </c>
      <c r="IC53" s="22" t="s">
        <v>127</v>
      </c>
      <c r="IE53" s="23"/>
      <c r="IF53" s="23"/>
      <c r="IG53" s="23"/>
      <c r="IH53" s="23"/>
      <c r="II53" s="23"/>
    </row>
    <row r="54" spans="1:243" s="22" customFormat="1" ht="21" customHeight="1">
      <c r="A54" s="59">
        <v>7.05</v>
      </c>
      <c r="B54" s="60" t="s">
        <v>73</v>
      </c>
      <c r="C54" s="39" t="s">
        <v>128</v>
      </c>
      <c r="D54" s="61">
        <v>30</v>
      </c>
      <c r="E54" s="62" t="s">
        <v>52</v>
      </c>
      <c r="F54" s="63">
        <v>106.57</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3197</v>
      </c>
      <c r="BB54" s="54">
        <f t="shared" si="6"/>
        <v>3197</v>
      </c>
      <c r="BC54" s="50" t="str">
        <f t="shared" si="7"/>
        <v>INR  Three Thousand One Hundred &amp; Ninety Seven  Only</v>
      </c>
      <c r="IA54" s="22">
        <v>7.05</v>
      </c>
      <c r="IB54" s="22" t="s">
        <v>73</v>
      </c>
      <c r="IC54" s="22" t="s">
        <v>128</v>
      </c>
      <c r="ID54" s="22">
        <v>30</v>
      </c>
      <c r="IE54" s="23" t="s">
        <v>52</v>
      </c>
      <c r="IF54" s="23"/>
      <c r="IG54" s="23"/>
      <c r="IH54" s="23"/>
      <c r="II54" s="23"/>
    </row>
    <row r="55" spans="1:243" s="22" customFormat="1" ht="85.5">
      <c r="A55" s="59">
        <v>7.06</v>
      </c>
      <c r="B55" s="60" t="s">
        <v>88</v>
      </c>
      <c r="C55" s="39" t="s">
        <v>129</v>
      </c>
      <c r="D55" s="61">
        <v>127.38</v>
      </c>
      <c r="E55" s="62" t="s">
        <v>52</v>
      </c>
      <c r="F55" s="63">
        <v>100.96</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5"/>
        <v>12860</v>
      </c>
      <c r="BB55" s="54">
        <f t="shared" si="6"/>
        <v>12860</v>
      </c>
      <c r="BC55" s="50" t="str">
        <f t="shared" si="7"/>
        <v>INR  Twelve Thousand Eight Hundred &amp; Sixty  Only</v>
      </c>
      <c r="IA55" s="22">
        <v>7.06</v>
      </c>
      <c r="IB55" s="22" t="s">
        <v>88</v>
      </c>
      <c r="IC55" s="22" t="s">
        <v>129</v>
      </c>
      <c r="ID55" s="22">
        <v>127.38</v>
      </c>
      <c r="IE55" s="23" t="s">
        <v>52</v>
      </c>
      <c r="IF55" s="23"/>
      <c r="IG55" s="23"/>
      <c r="IH55" s="23"/>
      <c r="II55" s="23"/>
    </row>
    <row r="56" spans="1:243" s="22" customFormat="1" ht="30.75" customHeight="1">
      <c r="A56" s="59">
        <v>7.07</v>
      </c>
      <c r="B56" s="60" t="s">
        <v>207</v>
      </c>
      <c r="C56" s="39" t="s">
        <v>130</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7.07</v>
      </c>
      <c r="IB56" s="22" t="s">
        <v>207</v>
      </c>
      <c r="IC56" s="22" t="s">
        <v>130</v>
      </c>
      <c r="IE56" s="23"/>
      <c r="IF56" s="23"/>
      <c r="IG56" s="23"/>
      <c r="IH56" s="23"/>
      <c r="II56" s="23"/>
    </row>
    <row r="57" spans="1:243" s="22" customFormat="1" ht="22.5" customHeight="1">
      <c r="A57" s="59">
        <v>7.08</v>
      </c>
      <c r="B57" s="64" t="s">
        <v>208</v>
      </c>
      <c r="C57" s="39" t="s">
        <v>131</v>
      </c>
      <c r="D57" s="61">
        <v>186.96</v>
      </c>
      <c r="E57" s="62" t="s">
        <v>52</v>
      </c>
      <c r="F57" s="63">
        <v>8.98</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1679</v>
      </c>
      <c r="BB57" s="54">
        <f t="shared" si="6"/>
        <v>1679</v>
      </c>
      <c r="BC57" s="50" t="str">
        <f t="shared" si="7"/>
        <v>INR  One Thousand Six Hundred &amp; Seventy Nine  Only</v>
      </c>
      <c r="IA57" s="22">
        <v>7.08</v>
      </c>
      <c r="IB57" s="22" t="s">
        <v>208</v>
      </c>
      <c r="IC57" s="22" t="s">
        <v>131</v>
      </c>
      <c r="ID57" s="22">
        <v>186.96</v>
      </c>
      <c r="IE57" s="23" t="s">
        <v>52</v>
      </c>
      <c r="IF57" s="23"/>
      <c r="IG57" s="23"/>
      <c r="IH57" s="23"/>
      <c r="II57" s="23"/>
    </row>
    <row r="58" spans="1:243" s="22" customFormat="1" ht="71.25">
      <c r="A58" s="59">
        <v>7.09</v>
      </c>
      <c r="B58" s="64" t="s">
        <v>176</v>
      </c>
      <c r="C58" s="39" t="s">
        <v>132</v>
      </c>
      <c r="D58" s="61">
        <v>187</v>
      </c>
      <c r="E58" s="62" t="s">
        <v>52</v>
      </c>
      <c r="F58" s="63">
        <v>12.45</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2328</v>
      </c>
      <c r="BB58" s="54">
        <f t="shared" si="6"/>
        <v>2328</v>
      </c>
      <c r="BC58" s="50" t="str">
        <f t="shared" si="7"/>
        <v>INR  Two Thousand Three Hundred &amp; Twenty Eight  Only</v>
      </c>
      <c r="IA58" s="22">
        <v>7.09</v>
      </c>
      <c r="IB58" s="22" t="s">
        <v>176</v>
      </c>
      <c r="IC58" s="22" t="s">
        <v>132</v>
      </c>
      <c r="ID58" s="22">
        <v>187</v>
      </c>
      <c r="IE58" s="23" t="s">
        <v>52</v>
      </c>
      <c r="IF58" s="23"/>
      <c r="IG58" s="23"/>
      <c r="IH58" s="23"/>
      <c r="II58" s="23"/>
    </row>
    <row r="59" spans="1:243" s="22" customFormat="1" ht="76.5" customHeight="1">
      <c r="A59" s="63">
        <v>7.1</v>
      </c>
      <c r="B59" s="60" t="s">
        <v>209</v>
      </c>
      <c r="C59" s="39" t="s">
        <v>133</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22">
        <v>7.1</v>
      </c>
      <c r="IB59" s="22" t="s">
        <v>209</v>
      </c>
      <c r="IC59" s="22" t="s">
        <v>133</v>
      </c>
      <c r="IE59" s="23"/>
      <c r="IF59" s="23"/>
      <c r="IG59" s="23"/>
      <c r="IH59" s="23"/>
      <c r="II59" s="23"/>
    </row>
    <row r="60" spans="1:243" s="22" customFormat="1" ht="28.5">
      <c r="A60" s="59">
        <v>7.11</v>
      </c>
      <c r="B60" s="60" t="s">
        <v>208</v>
      </c>
      <c r="C60" s="39" t="s">
        <v>134</v>
      </c>
      <c r="D60" s="61">
        <v>250</v>
      </c>
      <c r="E60" s="62" t="s">
        <v>52</v>
      </c>
      <c r="F60" s="63">
        <v>47.61</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11903</v>
      </c>
      <c r="BB60" s="54">
        <f t="shared" si="6"/>
        <v>11903</v>
      </c>
      <c r="BC60" s="50" t="str">
        <f t="shared" si="7"/>
        <v>INR  Eleven Thousand Nine Hundred &amp; Three  Only</v>
      </c>
      <c r="IA60" s="22">
        <v>7.11</v>
      </c>
      <c r="IB60" s="22" t="s">
        <v>208</v>
      </c>
      <c r="IC60" s="22" t="s">
        <v>134</v>
      </c>
      <c r="ID60" s="22">
        <v>250</v>
      </c>
      <c r="IE60" s="23" t="s">
        <v>52</v>
      </c>
      <c r="IF60" s="23"/>
      <c r="IG60" s="23"/>
      <c r="IH60" s="23"/>
      <c r="II60" s="23"/>
    </row>
    <row r="61" spans="1:243" s="22" customFormat="1" ht="75.75" customHeight="1">
      <c r="A61" s="59">
        <v>7.12</v>
      </c>
      <c r="B61" s="60" t="s">
        <v>89</v>
      </c>
      <c r="C61" s="39" t="s">
        <v>135</v>
      </c>
      <c r="D61" s="61">
        <v>128</v>
      </c>
      <c r="E61" s="62" t="s">
        <v>52</v>
      </c>
      <c r="F61" s="63">
        <v>16</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5"/>
        <v>2048</v>
      </c>
      <c r="BB61" s="54">
        <f t="shared" si="6"/>
        <v>2048</v>
      </c>
      <c r="BC61" s="50" t="str">
        <f t="shared" si="7"/>
        <v>INR  Two Thousand  &amp;Forty Eight  Only</v>
      </c>
      <c r="IA61" s="22">
        <v>7.12</v>
      </c>
      <c r="IB61" s="22" t="s">
        <v>89</v>
      </c>
      <c r="IC61" s="22" t="s">
        <v>135</v>
      </c>
      <c r="ID61" s="22">
        <v>128</v>
      </c>
      <c r="IE61" s="23" t="s">
        <v>52</v>
      </c>
      <c r="IF61" s="23"/>
      <c r="IG61" s="23"/>
      <c r="IH61" s="23"/>
      <c r="II61" s="23"/>
    </row>
    <row r="62" spans="1:243" s="22" customFormat="1" ht="57">
      <c r="A62" s="63">
        <v>7.13</v>
      </c>
      <c r="B62" s="60" t="s">
        <v>87</v>
      </c>
      <c r="C62" s="39" t="s">
        <v>136</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2">
        <v>7.13</v>
      </c>
      <c r="IB62" s="22" t="s">
        <v>87</v>
      </c>
      <c r="IC62" s="22" t="s">
        <v>136</v>
      </c>
      <c r="IE62" s="23"/>
      <c r="IF62" s="23"/>
      <c r="IG62" s="23"/>
      <c r="IH62" s="23"/>
      <c r="II62" s="23"/>
    </row>
    <row r="63" spans="1:243" s="22" customFormat="1" ht="28.5">
      <c r="A63" s="59">
        <v>7.14</v>
      </c>
      <c r="B63" s="64" t="s">
        <v>90</v>
      </c>
      <c r="C63" s="39" t="s">
        <v>137</v>
      </c>
      <c r="D63" s="61">
        <v>50</v>
      </c>
      <c r="E63" s="62" t="s">
        <v>52</v>
      </c>
      <c r="F63" s="63">
        <v>70.1</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3505</v>
      </c>
      <c r="BB63" s="54">
        <f t="shared" si="6"/>
        <v>3505</v>
      </c>
      <c r="BC63" s="50" t="str">
        <f t="shared" si="7"/>
        <v>INR  Three Thousand Five Hundred &amp; Five  Only</v>
      </c>
      <c r="IA63" s="22">
        <v>7.14</v>
      </c>
      <c r="IB63" s="22" t="s">
        <v>90</v>
      </c>
      <c r="IC63" s="22" t="s">
        <v>137</v>
      </c>
      <c r="ID63" s="22">
        <v>50</v>
      </c>
      <c r="IE63" s="23" t="s">
        <v>52</v>
      </c>
      <c r="IF63" s="23"/>
      <c r="IG63" s="23"/>
      <c r="IH63" s="23"/>
      <c r="II63" s="23"/>
    </row>
    <row r="64" spans="1:243" s="22" customFormat="1" ht="47.25" customHeight="1">
      <c r="A64" s="59">
        <v>7.15</v>
      </c>
      <c r="B64" s="64" t="s">
        <v>210</v>
      </c>
      <c r="C64" s="39" t="s">
        <v>138</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2">
        <v>7.15</v>
      </c>
      <c r="IB64" s="22" t="s">
        <v>210</v>
      </c>
      <c r="IC64" s="22" t="s">
        <v>138</v>
      </c>
      <c r="IE64" s="23"/>
      <c r="IF64" s="23"/>
      <c r="IG64" s="23"/>
      <c r="IH64" s="23"/>
      <c r="II64" s="23"/>
    </row>
    <row r="65" spans="1:243" s="22" customFormat="1" ht="28.5">
      <c r="A65" s="63">
        <v>7.16</v>
      </c>
      <c r="B65" s="60" t="s">
        <v>211</v>
      </c>
      <c r="C65" s="39" t="s">
        <v>139</v>
      </c>
      <c r="D65" s="61">
        <v>300</v>
      </c>
      <c r="E65" s="62" t="s">
        <v>52</v>
      </c>
      <c r="F65" s="63">
        <v>58.7</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5"/>
        <v>17610</v>
      </c>
      <c r="BB65" s="54">
        <f t="shared" si="6"/>
        <v>17610</v>
      </c>
      <c r="BC65" s="50" t="str">
        <f t="shared" si="7"/>
        <v>INR  Seventeen Thousand Six Hundred &amp; Ten  Only</v>
      </c>
      <c r="IA65" s="22">
        <v>7.16</v>
      </c>
      <c r="IB65" s="22" t="s">
        <v>211</v>
      </c>
      <c r="IC65" s="22" t="s">
        <v>139</v>
      </c>
      <c r="ID65" s="22">
        <v>300</v>
      </c>
      <c r="IE65" s="23" t="s">
        <v>52</v>
      </c>
      <c r="IF65" s="23"/>
      <c r="IG65" s="23"/>
      <c r="IH65" s="23"/>
      <c r="II65" s="23"/>
    </row>
    <row r="66" spans="1:243" s="22" customFormat="1" ht="33" customHeight="1">
      <c r="A66" s="59">
        <v>8</v>
      </c>
      <c r="B66" s="60" t="s">
        <v>91</v>
      </c>
      <c r="C66" s="39" t="s">
        <v>140</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2">
        <v>8</v>
      </c>
      <c r="IB66" s="22" t="s">
        <v>91</v>
      </c>
      <c r="IC66" s="22" t="s">
        <v>140</v>
      </c>
      <c r="IE66" s="23"/>
      <c r="IF66" s="23"/>
      <c r="IG66" s="23"/>
      <c r="IH66" s="23"/>
      <c r="II66" s="23"/>
    </row>
    <row r="67" spans="1:243" s="22" customFormat="1" ht="71.25">
      <c r="A67" s="59">
        <v>8.01</v>
      </c>
      <c r="B67" s="60" t="s">
        <v>177</v>
      </c>
      <c r="C67" s="39" t="s">
        <v>141</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22">
        <v>8.01</v>
      </c>
      <c r="IB67" s="22" t="s">
        <v>177</v>
      </c>
      <c r="IC67" s="22" t="s">
        <v>141</v>
      </c>
      <c r="IE67" s="23"/>
      <c r="IF67" s="23"/>
      <c r="IG67" s="23"/>
      <c r="IH67" s="23"/>
      <c r="II67" s="23"/>
    </row>
    <row r="68" spans="1:243" s="22" customFormat="1" ht="28.5">
      <c r="A68" s="63">
        <v>8.02</v>
      </c>
      <c r="B68" s="60" t="s">
        <v>178</v>
      </c>
      <c r="C68" s="39" t="s">
        <v>142</v>
      </c>
      <c r="D68" s="61">
        <v>0.2</v>
      </c>
      <c r="E68" s="62" t="s">
        <v>64</v>
      </c>
      <c r="F68" s="63">
        <v>1523.41</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305</v>
      </c>
      <c r="BB68" s="54">
        <f t="shared" si="6"/>
        <v>305</v>
      </c>
      <c r="BC68" s="50" t="str">
        <f t="shared" si="7"/>
        <v>INR  Three Hundred &amp; Five  Only</v>
      </c>
      <c r="IA68" s="22">
        <v>8.02</v>
      </c>
      <c r="IB68" s="22" t="s">
        <v>178</v>
      </c>
      <c r="IC68" s="22" t="s">
        <v>142</v>
      </c>
      <c r="ID68" s="22">
        <v>0.2</v>
      </c>
      <c r="IE68" s="23" t="s">
        <v>64</v>
      </c>
      <c r="IF68" s="23"/>
      <c r="IG68" s="23"/>
      <c r="IH68" s="23"/>
      <c r="II68" s="23"/>
    </row>
    <row r="69" spans="1:243" s="22" customFormat="1" ht="85.5">
      <c r="A69" s="59">
        <v>8.03</v>
      </c>
      <c r="B69" s="64" t="s">
        <v>212</v>
      </c>
      <c r="C69" s="39" t="s">
        <v>143</v>
      </c>
      <c r="D69" s="61">
        <v>800</v>
      </c>
      <c r="E69" s="62" t="s">
        <v>66</v>
      </c>
      <c r="F69" s="63">
        <v>3.63</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2904</v>
      </c>
      <c r="BB69" s="54">
        <f t="shared" si="6"/>
        <v>2904</v>
      </c>
      <c r="BC69" s="50" t="str">
        <f t="shared" si="7"/>
        <v>INR  Two Thousand Nine Hundred &amp; Four  Only</v>
      </c>
      <c r="IA69" s="22">
        <v>8.03</v>
      </c>
      <c r="IB69" s="22" t="s">
        <v>212</v>
      </c>
      <c r="IC69" s="22" t="s">
        <v>143</v>
      </c>
      <c r="ID69" s="22">
        <v>800</v>
      </c>
      <c r="IE69" s="23" t="s">
        <v>66</v>
      </c>
      <c r="IF69" s="23"/>
      <c r="IG69" s="23"/>
      <c r="IH69" s="23"/>
      <c r="II69" s="23"/>
    </row>
    <row r="70" spans="1:243" s="22" customFormat="1" ht="61.5" customHeight="1">
      <c r="A70" s="59">
        <v>8.04</v>
      </c>
      <c r="B70" s="64" t="s">
        <v>179</v>
      </c>
      <c r="C70" s="39" t="s">
        <v>144</v>
      </c>
      <c r="D70" s="61">
        <v>5</v>
      </c>
      <c r="E70" s="62" t="s">
        <v>52</v>
      </c>
      <c r="F70" s="63">
        <v>34.19</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171</v>
      </c>
      <c r="BB70" s="54">
        <f t="shared" si="6"/>
        <v>171</v>
      </c>
      <c r="BC70" s="50" t="str">
        <f t="shared" si="7"/>
        <v>INR  One Hundred &amp; Seventy One  Only</v>
      </c>
      <c r="IA70" s="22">
        <v>8.04</v>
      </c>
      <c r="IB70" s="22" t="s">
        <v>179</v>
      </c>
      <c r="IC70" s="22" t="s">
        <v>144</v>
      </c>
      <c r="ID70" s="22">
        <v>5</v>
      </c>
      <c r="IE70" s="23" t="s">
        <v>52</v>
      </c>
      <c r="IF70" s="23"/>
      <c r="IG70" s="23"/>
      <c r="IH70" s="23"/>
      <c r="II70" s="23"/>
    </row>
    <row r="71" spans="1:243" s="22" customFormat="1" ht="19.5" customHeight="1">
      <c r="A71" s="63">
        <v>9</v>
      </c>
      <c r="B71" s="60" t="s">
        <v>92</v>
      </c>
      <c r="C71" s="39" t="s">
        <v>145</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2">
        <v>9</v>
      </c>
      <c r="IB71" s="22" t="s">
        <v>92</v>
      </c>
      <c r="IC71" s="22" t="s">
        <v>145</v>
      </c>
      <c r="IE71" s="23"/>
      <c r="IF71" s="23"/>
      <c r="IG71" s="23"/>
      <c r="IH71" s="23"/>
      <c r="II71" s="23"/>
    </row>
    <row r="72" spans="1:243" s="22" customFormat="1" ht="155.25" customHeight="1">
      <c r="A72" s="59">
        <v>9.01</v>
      </c>
      <c r="B72" s="60" t="s">
        <v>213</v>
      </c>
      <c r="C72" s="39" t="s">
        <v>146</v>
      </c>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4"/>
      <c r="IA72" s="22">
        <v>9.01</v>
      </c>
      <c r="IB72" s="22" t="s">
        <v>213</v>
      </c>
      <c r="IC72" s="22" t="s">
        <v>146</v>
      </c>
      <c r="IE72" s="23"/>
      <c r="IF72" s="23"/>
      <c r="IG72" s="23"/>
      <c r="IH72" s="23"/>
      <c r="II72" s="23"/>
    </row>
    <row r="73" spans="1:243" s="22" customFormat="1" ht="28.5">
      <c r="A73" s="59">
        <v>9.02</v>
      </c>
      <c r="B73" s="60" t="s">
        <v>214</v>
      </c>
      <c r="C73" s="39" t="s">
        <v>147</v>
      </c>
      <c r="D73" s="61">
        <v>1</v>
      </c>
      <c r="E73" s="62" t="s">
        <v>65</v>
      </c>
      <c r="F73" s="63">
        <v>8207.45</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5"/>
        <v>8207</v>
      </c>
      <c r="BB73" s="54">
        <f t="shared" si="6"/>
        <v>8207</v>
      </c>
      <c r="BC73" s="50" t="str">
        <f t="shared" si="7"/>
        <v>INR  Eight Thousand Two Hundred &amp; Seven  Only</v>
      </c>
      <c r="IA73" s="22">
        <v>9.02</v>
      </c>
      <c r="IB73" s="22" t="s">
        <v>214</v>
      </c>
      <c r="IC73" s="22" t="s">
        <v>147</v>
      </c>
      <c r="ID73" s="22">
        <v>1</v>
      </c>
      <c r="IE73" s="23" t="s">
        <v>65</v>
      </c>
      <c r="IF73" s="23"/>
      <c r="IG73" s="23"/>
      <c r="IH73" s="23"/>
      <c r="II73" s="23"/>
    </row>
    <row r="74" spans="1:243" s="22" customFormat="1" ht="45" customHeight="1">
      <c r="A74" s="63">
        <v>9.03</v>
      </c>
      <c r="B74" s="60" t="s">
        <v>180</v>
      </c>
      <c r="C74" s="39" t="s">
        <v>148</v>
      </c>
      <c r="D74" s="61">
        <v>1</v>
      </c>
      <c r="E74" s="62" t="s">
        <v>65</v>
      </c>
      <c r="F74" s="63">
        <v>774.26</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5"/>
        <v>774</v>
      </c>
      <c r="BB74" s="54">
        <f t="shared" si="6"/>
        <v>774</v>
      </c>
      <c r="BC74" s="50" t="str">
        <f t="shared" si="7"/>
        <v>INR  Seven Hundred &amp; Seventy Four  Only</v>
      </c>
      <c r="IA74" s="22">
        <v>9.03</v>
      </c>
      <c r="IB74" s="22" t="s">
        <v>180</v>
      </c>
      <c r="IC74" s="22" t="s">
        <v>148</v>
      </c>
      <c r="ID74" s="22">
        <v>1</v>
      </c>
      <c r="IE74" s="23" t="s">
        <v>65</v>
      </c>
      <c r="IF74" s="23"/>
      <c r="IG74" s="23"/>
      <c r="IH74" s="23"/>
      <c r="II74" s="23"/>
    </row>
    <row r="75" spans="1:243" s="22" customFormat="1" ht="77.25" customHeight="1">
      <c r="A75" s="59">
        <v>9.04</v>
      </c>
      <c r="B75" s="64" t="s">
        <v>93</v>
      </c>
      <c r="C75" s="39" t="s">
        <v>149</v>
      </c>
      <c r="D75" s="61">
        <v>2</v>
      </c>
      <c r="E75" s="62" t="s">
        <v>65</v>
      </c>
      <c r="F75" s="63">
        <v>1124.98</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2250</v>
      </c>
      <c r="BB75" s="54">
        <f t="shared" si="6"/>
        <v>2250</v>
      </c>
      <c r="BC75" s="50" t="str">
        <f t="shared" si="7"/>
        <v>INR  Two Thousand Two Hundred &amp; Fifty  Only</v>
      </c>
      <c r="IA75" s="22">
        <v>9.04</v>
      </c>
      <c r="IB75" s="22" t="s">
        <v>93</v>
      </c>
      <c r="IC75" s="22" t="s">
        <v>149</v>
      </c>
      <c r="ID75" s="22">
        <v>2</v>
      </c>
      <c r="IE75" s="23" t="s">
        <v>65</v>
      </c>
      <c r="IF75" s="23"/>
      <c r="IG75" s="23"/>
      <c r="IH75" s="23"/>
      <c r="II75" s="23"/>
    </row>
    <row r="76" spans="1:243" s="22" customFormat="1" ht="76.5" customHeight="1">
      <c r="A76" s="59">
        <v>9.05</v>
      </c>
      <c r="B76" s="64" t="s">
        <v>215</v>
      </c>
      <c r="C76" s="39" t="s">
        <v>150</v>
      </c>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4"/>
      <c r="IA76" s="22">
        <v>9.05</v>
      </c>
      <c r="IB76" s="22" t="s">
        <v>215</v>
      </c>
      <c r="IC76" s="22" t="s">
        <v>150</v>
      </c>
      <c r="IE76" s="23"/>
      <c r="IF76" s="23"/>
      <c r="IG76" s="23"/>
      <c r="IH76" s="23"/>
      <c r="II76" s="23"/>
    </row>
    <row r="77" spans="1:243" s="22" customFormat="1" ht="28.5">
      <c r="A77" s="63">
        <v>9.06</v>
      </c>
      <c r="B77" s="60" t="s">
        <v>216</v>
      </c>
      <c r="C77" s="39" t="s">
        <v>151</v>
      </c>
      <c r="D77" s="61">
        <v>3</v>
      </c>
      <c r="E77" s="62" t="s">
        <v>65</v>
      </c>
      <c r="F77" s="63">
        <v>1566.46</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4699</v>
      </c>
      <c r="BB77" s="54">
        <f t="shared" si="6"/>
        <v>4699</v>
      </c>
      <c r="BC77" s="50" t="str">
        <f t="shared" si="7"/>
        <v>INR  Four Thousand Six Hundred &amp; Ninety Nine  Only</v>
      </c>
      <c r="IA77" s="22">
        <v>9.06</v>
      </c>
      <c r="IB77" s="22" t="s">
        <v>216</v>
      </c>
      <c r="IC77" s="22" t="s">
        <v>151</v>
      </c>
      <c r="ID77" s="22">
        <v>3</v>
      </c>
      <c r="IE77" s="23" t="s">
        <v>65</v>
      </c>
      <c r="IF77" s="23"/>
      <c r="IG77" s="23"/>
      <c r="IH77" s="23"/>
      <c r="II77" s="23"/>
    </row>
    <row r="78" spans="1:243" s="22" customFormat="1" ht="28.5">
      <c r="A78" s="59">
        <v>9.07</v>
      </c>
      <c r="B78" s="60" t="s">
        <v>181</v>
      </c>
      <c r="C78" s="39" t="s">
        <v>152</v>
      </c>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c r="IA78" s="22">
        <v>9.07</v>
      </c>
      <c r="IB78" s="22" t="s">
        <v>181</v>
      </c>
      <c r="IC78" s="22" t="s">
        <v>152</v>
      </c>
      <c r="IE78" s="23"/>
      <c r="IF78" s="23"/>
      <c r="IG78" s="23"/>
      <c r="IH78" s="23"/>
      <c r="II78" s="23"/>
    </row>
    <row r="79" spans="1:243" s="22" customFormat="1" ht="15.75">
      <c r="A79" s="59">
        <v>9.08</v>
      </c>
      <c r="B79" s="60" t="s">
        <v>182</v>
      </c>
      <c r="C79" s="39" t="s">
        <v>153</v>
      </c>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IA79" s="22">
        <v>9.08</v>
      </c>
      <c r="IB79" s="22" t="s">
        <v>182</v>
      </c>
      <c r="IC79" s="22" t="s">
        <v>153</v>
      </c>
      <c r="IE79" s="23"/>
      <c r="IF79" s="23"/>
      <c r="IG79" s="23"/>
      <c r="IH79" s="23"/>
      <c r="II79" s="23"/>
    </row>
    <row r="80" spans="1:243" s="22" customFormat="1" ht="28.5">
      <c r="A80" s="63">
        <v>9.09</v>
      </c>
      <c r="B80" s="60" t="s">
        <v>183</v>
      </c>
      <c r="C80" s="39" t="s">
        <v>154</v>
      </c>
      <c r="D80" s="61">
        <v>1.8</v>
      </c>
      <c r="E80" s="62" t="s">
        <v>68</v>
      </c>
      <c r="F80" s="63">
        <v>869.83</v>
      </c>
      <c r="G80" s="40"/>
      <c r="H80" s="24"/>
      <c r="I80" s="47" t="s">
        <v>38</v>
      </c>
      <c r="J80" s="48">
        <f aca="true" t="shared" si="8" ref="J78:J97">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aca="true" t="shared" si="9" ref="BA78:BA97">ROUND(total_amount_ba($B$2,$D$2,D80,F80,J80,K80,M80),0)</f>
        <v>1566</v>
      </c>
      <c r="BB80" s="54">
        <f aca="true" t="shared" si="10" ref="BB78:BB97">BA80+SUM(N80:AZ80)</f>
        <v>1566</v>
      </c>
      <c r="BC80" s="50" t="str">
        <f aca="true" t="shared" si="11" ref="BC78:BC97">SpellNumber(L80,BB80)</f>
        <v>INR  One Thousand Five Hundred &amp; Sixty Six  Only</v>
      </c>
      <c r="IA80" s="22">
        <v>9.09</v>
      </c>
      <c r="IB80" s="22" t="s">
        <v>183</v>
      </c>
      <c r="IC80" s="22" t="s">
        <v>154</v>
      </c>
      <c r="ID80" s="22">
        <v>1.8</v>
      </c>
      <c r="IE80" s="23" t="s">
        <v>68</v>
      </c>
      <c r="IF80" s="23"/>
      <c r="IG80" s="23"/>
      <c r="IH80" s="23"/>
      <c r="II80" s="23"/>
    </row>
    <row r="81" spans="1:243" s="22" customFormat="1" ht="48.75" customHeight="1">
      <c r="A81" s="59">
        <v>9.1</v>
      </c>
      <c r="B81" s="64" t="s">
        <v>217</v>
      </c>
      <c r="C81" s="39" t="s">
        <v>155</v>
      </c>
      <c r="D81" s="72"/>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4"/>
      <c r="IA81" s="22">
        <v>9.1</v>
      </c>
      <c r="IB81" s="22" t="s">
        <v>217</v>
      </c>
      <c r="IC81" s="22" t="s">
        <v>155</v>
      </c>
      <c r="IE81" s="23"/>
      <c r="IF81" s="23"/>
      <c r="IG81" s="23"/>
      <c r="IH81" s="23"/>
      <c r="II81" s="23"/>
    </row>
    <row r="82" spans="1:243" s="22" customFormat="1" ht="15.75">
      <c r="A82" s="59">
        <v>9.11</v>
      </c>
      <c r="B82" s="64" t="s">
        <v>218</v>
      </c>
      <c r="C82" s="39" t="s">
        <v>156</v>
      </c>
      <c r="D82" s="61">
        <v>1</v>
      </c>
      <c r="E82" s="62" t="s">
        <v>65</v>
      </c>
      <c r="F82" s="63">
        <v>110.47</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110</v>
      </c>
      <c r="BB82" s="54">
        <f t="shared" si="10"/>
        <v>110</v>
      </c>
      <c r="BC82" s="50" t="str">
        <f t="shared" si="11"/>
        <v>INR  One Hundred &amp; Ten  Only</v>
      </c>
      <c r="IA82" s="22">
        <v>9.11</v>
      </c>
      <c r="IB82" s="22" t="s">
        <v>218</v>
      </c>
      <c r="IC82" s="22" t="s">
        <v>156</v>
      </c>
      <c r="ID82" s="22">
        <v>1</v>
      </c>
      <c r="IE82" s="23" t="s">
        <v>65</v>
      </c>
      <c r="IF82" s="23"/>
      <c r="IG82" s="23"/>
      <c r="IH82" s="23"/>
      <c r="II82" s="23"/>
    </row>
    <row r="83" spans="1:243" s="22" customFormat="1" ht="85.5">
      <c r="A83" s="63">
        <v>9.12</v>
      </c>
      <c r="B83" s="60" t="s">
        <v>185</v>
      </c>
      <c r="C83" s="39" t="s">
        <v>157</v>
      </c>
      <c r="D83" s="72"/>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4"/>
      <c r="IA83" s="22">
        <v>9.12</v>
      </c>
      <c r="IB83" s="22" t="s">
        <v>185</v>
      </c>
      <c r="IC83" s="22" t="s">
        <v>157</v>
      </c>
      <c r="IE83" s="23"/>
      <c r="IF83" s="23"/>
      <c r="IG83" s="23"/>
      <c r="IH83" s="23"/>
      <c r="II83" s="23"/>
    </row>
    <row r="84" spans="1:243" s="22" customFormat="1" ht="22.5" customHeight="1">
      <c r="A84" s="59">
        <v>9.13</v>
      </c>
      <c r="B84" s="60" t="s">
        <v>186</v>
      </c>
      <c r="C84" s="39" t="s">
        <v>158</v>
      </c>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IA84" s="22">
        <v>9.13</v>
      </c>
      <c r="IB84" s="22" t="s">
        <v>186</v>
      </c>
      <c r="IC84" s="22" t="s">
        <v>158</v>
      </c>
      <c r="IE84" s="23"/>
      <c r="IF84" s="23"/>
      <c r="IG84" s="23"/>
      <c r="IH84" s="23"/>
      <c r="II84" s="23"/>
    </row>
    <row r="85" spans="1:243" s="22" customFormat="1" ht="19.5" customHeight="1">
      <c r="A85" s="59">
        <v>9.14</v>
      </c>
      <c r="B85" s="60" t="s">
        <v>184</v>
      </c>
      <c r="C85" s="39" t="s">
        <v>159</v>
      </c>
      <c r="D85" s="61">
        <v>1</v>
      </c>
      <c r="E85" s="62" t="s">
        <v>65</v>
      </c>
      <c r="F85" s="63">
        <v>1384.87</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3"/>
      <c r="BA85" s="42">
        <f t="shared" si="9"/>
        <v>1385</v>
      </c>
      <c r="BB85" s="54">
        <f t="shared" si="10"/>
        <v>1385</v>
      </c>
      <c r="BC85" s="50" t="str">
        <f t="shared" si="11"/>
        <v>INR  One Thousand Three Hundred &amp; Eighty Five  Only</v>
      </c>
      <c r="IA85" s="22">
        <v>9.14</v>
      </c>
      <c r="IB85" s="22" t="s">
        <v>184</v>
      </c>
      <c r="IC85" s="22" t="s">
        <v>159</v>
      </c>
      <c r="ID85" s="22">
        <v>1</v>
      </c>
      <c r="IE85" s="23" t="s">
        <v>65</v>
      </c>
      <c r="IF85" s="23"/>
      <c r="IG85" s="23"/>
      <c r="IH85" s="23"/>
      <c r="II85" s="23"/>
    </row>
    <row r="86" spans="1:243" s="22" customFormat="1" ht="15.75">
      <c r="A86" s="63">
        <v>10</v>
      </c>
      <c r="B86" s="60" t="s">
        <v>94</v>
      </c>
      <c r="C86" s="39" t="s">
        <v>160</v>
      </c>
      <c r="D86" s="72"/>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4"/>
      <c r="IA86" s="22">
        <v>10</v>
      </c>
      <c r="IB86" s="22" t="s">
        <v>94</v>
      </c>
      <c r="IC86" s="22" t="s">
        <v>160</v>
      </c>
      <c r="IE86" s="23"/>
      <c r="IF86" s="23"/>
      <c r="IG86" s="23"/>
      <c r="IH86" s="23"/>
      <c r="II86" s="23"/>
    </row>
    <row r="87" spans="1:243" s="22" customFormat="1" ht="147.75" customHeight="1">
      <c r="A87" s="59">
        <v>10.01</v>
      </c>
      <c r="B87" s="64" t="s">
        <v>219</v>
      </c>
      <c r="C87" s="39" t="s">
        <v>161</v>
      </c>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4"/>
      <c r="IA87" s="22">
        <v>10.01</v>
      </c>
      <c r="IB87" s="22" t="s">
        <v>219</v>
      </c>
      <c r="IC87" s="22" t="s">
        <v>161</v>
      </c>
      <c r="IE87" s="23"/>
      <c r="IF87" s="23"/>
      <c r="IG87" s="23"/>
      <c r="IH87" s="23"/>
      <c r="II87" s="23"/>
    </row>
    <row r="88" spans="1:243" s="22" customFormat="1" ht="27" customHeight="1">
      <c r="A88" s="59">
        <v>10.02</v>
      </c>
      <c r="B88" s="64" t="s">
        <v>220</v>
      </c>
      <c r="C88" s="39" t="s">
        <v>162</v>
      </c>
      <c r="D88" s="61">
        <v>12.5</v>
      </c>
      <c r="E88" s="62" t="s">
        <v>68</v>
      </c>
      <c r="F88" s="63">
        <v>269.13</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9"/>
        <v>3364</v>
      </c>
      <c r="BB88" s="54">
        <f t="shared" si="10"/>
        <v>3364</v>
      </c>
      <c r="BC88" s="50" t="str">
        <f t="shared" si="11"/>
        <v>INR  Three Thousand Three Hundred &amp; Sixty Four  Only</v>
      </c>
      <c r="IA88" s="22">
        <v>10.02</v>
      </c>
      <c r="IB88" s="22" t="s">
        <v>220</v>
      </c>
      <c r="IC88" s="22" t="s">
        <v>162</v>
      </c>
      <c r="ID88" s="22">
        <v>12.5</v>
      </c>
      <c r="IE88" s="23" t="s">
        <v>68</v>
      </c>
      <c r="IF88" s="23"/>
      <c r="IG88" s="23"/>
      <c r="IH88" s="23"/>
      <c r="II88" s="23"/>
    </row>
    <row r="89" spans="1:243" s="22" customFormat="1" ht="15.75">
      <c r="A89" s="63">
        <v>11</v>
      </c>
      <c r="B89" s="60" t="s">
        <v>74</v>
      </c>
      <c r="C89" s="39" t="s">
        <v>163</v>
      </c>
      <c r="D89" s="72"/>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4"/>
      <c r="IA89" s="22">
        <v>11</v>
      </c>
      <c r="IB89" s="22" t="s">
        <v>74</v>
      </c>
      <c r="IC89" s="22" t="s">
        <v>163</v>
      </c>
      <c r="IE89" s="23"/>
      <c r="IF89" s="23"/>
      <c r="IG89" s="23"/>
      <c r="IH89" s="23"/>
      <c r="II89" s="23"/>
    </row>
    <row r="90" spans="1:243" s="22" customFormat="1" ht="15.75" customHeight="1">
      <c r="A90" s="59">
        <v>11.01</v>
      </c>
      <c r="B90" s="60" t="s">
        <v>221</v>
      </c>
      <c r="C90" s="39" t="s">
        <v>164</v>
      </c>
      <c r="D90" s="61">
        <v>1</v>
      </c>
      <c r="E90" s="62" t="s">
        <v>189</v>
      </c>
      <c r="F90" s="63">
        <v>10105.05</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9"/>
        <v>10105</v>
      </c>
      <c r="BB90" s="54">
        <f t="shared" si="10"/>
        <v>10105</v>
      </c>
      <c r="BC90" s="50" t="str">
        <f t="shared" si="11"/>
        <v>INR  Ten Thousand One Hundred &amp; Five  Only</v>
      </c>
      <c r="IA90" s="22">
        <v>11.01</v>
      </c>
      <c r="IB90" s="65" t="s">
        <v>221</v>
      </c>
      <c r="IC90" s="22" t="s">
        <v>164</v>
      </c>
      <c r="ID90" s="22">
        <v>1</v>
      </c>
      <c r="IE90" s="23" t="s">
        <v>189</v>
      </c>
      <c r="IF90" s="23"/>
      <c r="IG90" s="23"/>
      <c r="IH90" s="23"/>
      <c r="II90" s="23"/>
    </row>
    <row r="91" spans="1:243" s="22" customFormat="1" ht="313.5">
      <c r="A91" s="59">
        <v>11.02</v>
      </c>
      <c r="B91" s="60" t="s">
        <v>222</v>
      </c>
      <c r="C91" s="39" t="s">
        <v>165</v>
      </c>
      <c r="D91" s="61">
        <v>1</v>
      </c>
      <c r="E91" s="62" t="s">
        <v>189</v>
      </c>
      <c r="F91" s="63">
        <v>9524.29</v>
      </c>
      <c r="G91" s="40"/>
      <c r="H91" s="24"/>
      <c r="I91" s="47" t="s">
        <v>38</v>
      </c>
      <c r="J91" s="48">
        <f t="shared" si="8"/>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 t="shared" si="9"/>
        <v>9524</v>
      </c>
      <c r="BB91" s="54">
        <f t="shared" si="10"/>
        <v>9524</v>
      </c>
      <c r="BC91" s="50" t="str">
        <f t="shared" si="11"/>
        <v>INR  Nine Thousand Five Hundred &amp; Twenty Four  Only</v>
      </c>
      <c r="IA91" s="22">
        <v>11.02</v>
      </c>
      <c r="IB91" s="65" t="s">
        <v>222</v>
      </c>
      <c r="IC91" s="22" t="s">
        <v>165</v>
      </c>
      <c r="ID91" s="22">
        <v>1</v>
      </c>
      <c r="IE91" s="23" t="s">
        <v>189</v>
      </c>
      <c r="IF91" s="23"/>
      <c r="IG91" s="23"/>
      <c r="IH91" s="23"/>
      <c r="II91" s="23"/>
    </row>
    <row r="92" spans="1:243" s="22" customFormat="1" ht="57">
      <c r="A92" s="63">
        <v>11.03</v>
      </c>
      <c r="B92" s="60" t="s">
        <v>187</v>
      </c>
      <c r="C92" s="39" t="s">
        <v>166</v>
      </c>
      <c r="D92" s="61">
        <v>2</v>
      </c>
      <c r="E92" s="62" t="s">
        <v>189</v>
      </c>
      <c r="F92" s="63">
        <v>58.65</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9"/>
        <v>117</v>
      </c>
      <c r="BB92" s="54">
        <f t="shared" si="10"/>
        <v>117</v>
      </c>
      <c r="BC92" s="50" t="str">
        <f t="shared" si="11"/>
        <v>INR  One Hundred &amp; Seventeen  Only</v>
      </c>
      <c r="IA92" s="22">
        <v>11.03</v>
      </c>
      <c r="IB92" s="22" t="s">
        <v>187</v>
      </c>
      <c r="IC92" s="22" t="s">
        <v>166</v>
      </c>
      <c r="ID92" s="22">
        <v>2</v>
      </c>
      <c r="IE92" s="23" t="s">
        <v>189</v>
      </c>
      <c r="IF92" s="23"/>
      <c r="IG92" s="23"/>
      <c r="IH92" s="23"/>
      <c r="II92" s="23"/>
    </row>
    <row r="93" spans="1:243" s="22" customFormat="1" ht="71.25">
      <c r="A93" s="59">
        <v>11.04</v>
      </c>
      <c r="B93" s="64" t="s">
        <v>223</v>
      </c>
      <c r="C93" s="39" t="s">
        <v>167</v>
      </c>
      <c r="D93" s="61">
        <v>20</v>
      </c>
      <c r="E93" s="62" t="s">
        <v>95</v>
      </c>
      <c r="F93" s="63">
        <v>69.91</v>
      </c>
      <c r="G93" s="40"/>
      <c r="H93" s="24"/>
      <c r="I93" s="47" t="s">
        <v>38</v>
      </c>
      <c r="J93" s="48">
        <f t="shared" si="8"/>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3"/>
      <c r="BA93" s="42">
        <f t="shared" si="9"/>
        <v>1398</v>
      </c>
      <c r="BB93" s="54">
        <f t="shared" si="10"/>
        <v>1398</v>
      </c>
      <c r="BC93" s="50" t="str">
        <f t="shared" si="11"/>
        <v>INR  One Thousand Three Hundred &amp; Ninety Eight  Only</v>
      </c>
      <c r="IA93" s="22">
        <v>11.04</v>
      </c>
      <c r="IB93" s="22" t="s">
        <v>223</v>
      </c>
      <c r="IC93" s="22" t="s">
        <v>167</v>
      </c>
      <c r="ID93" s="22">
        <v>20</v>
      </c>
      <c r="IE93" s="23" t="s">
        <v>95</v>
      </c>
      <c r="IF93" s="23"/>
      <c r="IG93" s="23"/>
      <c r="IH93" s="23"/>
      <c r="II93" s="23"/>
    </row>
    <row r="94" spans="1:243" s="22" customFormat="1" ht="28.5">
      <c r="A94" s="59">
        <v>11.05</v>
      </c>
      <c r="B94" s="64" t="s">
        <v>188</v>
      </c>
      <c r="C94" s="39" t="s">
        <v>168</v>
      </c>
      <c r="D94" s="61">
        <v>2</v>
      </c>
      <c r="E94" s="62" t="s">
        <v>189</v>
      </c>
      <c r="F94" s="63">
        <v>29.32</v>
      </c>
      <c r="G94" s="40"/>
      <c r="H94" s="24"/>
      <c r="I94" s="47" t="s">
        <v>38</v>
      </c>
      <c r="J94" s="48">
        <f t="shared" si="8"/>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9"/>
        <v>59</v>
      </c>
      <c r="BB94" s="54">
        <f t="shared" si="10"/>
        <v>59</v>
      </c>
      <c r="BC94" s="50" t="str">
        <f t="shared" si="11"/>
        <v>INR  Fifty Nine Only</v>
      </c>
      <c r="IA94" s="22">
        <v>11.05</v>
      </c>
      <c r="IB94" s="22" t="s">
        <v>188</v>
      </c>
      <c r="IC94" s="22" t="s">
        <v>168</v>
      </c>
      <c r="ID94" s="22">
        <v>2</v>
      </c>
      <c r="IE94" s="23" t="s">
        <v>189</v>
      </c>
      <c r="IF94" s="23"/>
      <c r="IG94" s="23"/>
      <c r="IH94" s="23"/>
      <c r="II94" s="23"/>
    </row>
    <row r="95" spans="1:243" s="22" customFormat="1" ht="63" customHeight="1">
      <c r="A95" s="63">
        <v>11.06</v>
      </c>
      <c r="B95" s="60" t="s">
        <v>224</v>
      </c>
      <c r="C95" s="39" t="s">
        <v>169</v>
      </c>
      <c r="D95" s="61">
        <v>4</v>
      </c>
      <c r="E95" s="62" t="s">
        <v>189</v>
      </c>
      <c r="F95" s="63">
        <v>4936.37</v>
      </c>
      <c r="G95" s="40"/>
      <c r="H95" s="24"/>
      <c r="I95" s="47" t="s">
        <v>38</v>
      </c>
      <c r="J95" s="48">
        <f t="shared" si="8"/>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 t="shared" si="9"/>
        <v>19745</v>
      </c>
      <c r="BB95" s="54">
        <f t="shared" si="10"/>
        <v>19745</v>
      </c>
      <c r="BC95" s="50" t="str">
        <f t="shared" si="11"/>
        <v>INR  Nineteen Thousand Seven Hundred &amp; Forty Five  Only</v>
      </c>
      <c r="IA95" s="22">
        <v>11.06</v>
      </c>
      <c r="IB95" s="65" t="s">
        <v>224</v>
      </c>
      <c r="IC95" s="22" t="s">
        <v>169</v>
      </c>
      <c r="ID95" s="22">
        <v>4</v>
      </c>
      <c r="IE95" s="23" t="s">
        <v>189</v>
      </c>
      <c r="IF95" s="23"/>
      <c r="IG95" s="23"/>
      <c r="IH95" s="23"/>
      <c r="II95" s="23"/>
    </row>
    <row r="96" spans="1:239" ht="53.25" customHeight="1">
      <c r="A96" s="59">
        <v>11.07</v>
      </c>
      <c r="B96" s="60" t="s">
        <v>225</v>
      </c>
      <c r="C96" s="39" t="s">
        <v>229</v>
      </c>
      <c r="D96" s="61">
        <v>2</v>
      </c>
      <c r="E96" s="62" t="s">
        <v>189</v>
      </c>
      <c r="F96" s="63">
        <v>15912.54</v>
      </c>
      <c r="G96" s="40"/>
      <c r="H96" s="24"/>
      <c r="I96" s="47" t="s">
        <v>38</v>
      </c>
      <c r="J96" s="48">
        <f t="shared" si="8"/>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3"/>
      <c r="BA96" s="42">
        <f t="shared" si="9"/>
        <v>31825</v>
      </c>
      <c r="BB96" s="54">
        <f t="shared" si="10"/>
        <v>31825</v>
      </c>
      <c r="BC96" s="50" t="str">
        <f t="shared" si="11"/>
        <v>INR  Thirty One Thousand Eight Hundred &amp; Twenty Five  Only</v>
      </c>
      <c r="IA96" s="1">
        <v>11.07</v>
      </c>
      <c r="IB96" s="77" t="s">
        <v>225</v>
      </c>
      <c r="IC96" s="1" t="s">
        <v>229</v>
      </c>
      <c r="ID96" s="1">
        <v>2</v>
      </c>
      <c r="IE96" s="3" t="s">
        <v>189</v>
      </c>
    </row>
    <row r="97" spans="1:239" ht="57">
      <c r="A97" s="59">
        <v>11.08</v>
      </c>
      <c r="B97" s="60" t="s">
        <v>226</v>
      </c>
      <c r="C97" s="39" t="s">
        <v>230</v>
      </c>
      <c r="D97" s="61">
        <v>18</v>
      </c>
      <c r="E97" s="62" t="s">
        <v>95</v>
      </c>
      <c r="F97" s="63">
        <v>1935.99</v>
      </c>
      <c r="G97" s="40"/>
      <c r="H97" s="24"/>
      <c r="I97" s="47" t="s">
        <v>38</v>
      </c>
      <c r="J97" s="48">
        <f t="shared" si="8"/>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 t="shared" si="9"/>
        <v>34848</v>
      </c>
      <c r="BB97" s="54">
        <f t="shared" si="10"/>
        <v>34848</v>
      </c>
      <c r="BC97" s="50" t="str">
        <f t="shared" si="11"/>
        <v>INR  Thirty Four Thousand Eight Hundred &amp; Forty Eight  Only</v>
      </c>
      <c r="IA97" s="1">
        <v>11.08</v>
      </c>
      <c r="IB97" s="1" t="s">
        <v>226</v>
      </c>
      <c r="IC97" s="1" t="s">
        <v>230</v>
      </c>
      <c r="ID97" s="1">
        <v>18</v>
      </c>
      <c r="IE97" s="3" t="s">
        <v>95</v>
      </c>
    </row>
    <row r="98" spans="1:55" ht="28.5">
      <c r="A98" s="25" t="s">
        <v>46</v>
      </c>
      <c r="B98" s="26"/>
      <c r="C98" s="27"/>
      <c r="D98" s="43"/>
      <c r="E98" s="43"/>
      <c r="F98" s="43"/>
      <c r="G98" s="43"/>
      <c r="H98" s="55"/>
      <c r="I98" s="55"/>
      <c r="J98" s="55"/>
      <c r="K98" s="55"/>
      <c r="L98" s="56"/>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57">
        <f>SUM(BA13:BA97)</f>
        <v>421619</v>
      </c>
      <c r="BB98" s="58">
        <f>SUM(BB13:BB97)</f>
        <v>421619</v>
      </c>
      <c r="BC98" s="50" t="str">
        <f>SpellNumber(L98,BB98)</f>
        <v>  Four Lakh Twenty One Thousand Six Hundred &amp; Nineteen  Only</v>
      </c>
    </row>
    <row r="99" spans="1:55" ht="33" customHeight="1">
      <c r="A99" s="26" t="s">
        <v>47</v>
      </c>
      <c r="B99" s="28"/>
      <c r="C99" s="29"/>
      <c r="D99" s="30"/>
      <c r="E99" s="44" t="s">
        <v>54</v>
      </c>
      <c r="F99" s="45"/>
      <c r="G99" s="31"/>
      <c r="H99" s="32"/>
      <c r="I99" s="32"/>
      <c r="J99" s="32"/>
      <c r="K99" s="33"/>
      <c r="L99" s="34"/>
      <c r="M99" s="35"/>
      <c r="N99" s="36"/>
      <c r="O99" s="22"/>
      <c r="P99" s="22"/>
      <c r="Q99" s="22"/>
      <c r="R99" s="22"/>
      <c r="S99" s="22"/>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7">
        <f>IF(ISBLANK(F99),0,IF(E99="Excess (+)",ROUND(BA98+(BA98*F99),2),IF(E99="Less (-)",ROUND(BA98+(BA98*F99*(-1)),2),IF(E99="At Par",BA98,0))))</f>
        <v>0</v>
      </c>
      <c r="BB99" s="38">
        <f>ROUND(BA99,0)</f>
        <v>0</v>
      </c>
      <c r="BC99" s="21" t="str">
        <f>SpellNumber($E$2,BB99)</f>
        <v>INR Zero Only</v>
      </c>
    </row>
    <row r="100" spans="1:55" ht="18">
      <c r="A100" s="25" t="s">
        <v>48</v>
      </c>
      <c r="B100" s="25"/>
      <c r="C100" s="67" t="str">
        <f>SpellNumber($E$2,BB99)</f>
        <v>INR Zero Only</v>
      </c>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row>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9" ht="15"/>
    <row r="290" ht="15"/>
    <row r="291" ht="15"/>
    <row r="292" ht="15"/>
    <row r="295" ht="15"/>
    <row r="296" ht="15"/>
    <row r="297" ht="15"/>
    <row r="298" ht="15"/>
    <row r="299" ht="15"/>
  </sheetData>
  <sheetProtection password="9E83" sheet="1"/>
  <autoFilter ref="A11:BC100"/>
  <mergeCells count="47">
    <mergeCell ref="D89:BC89"/>
    <mergeCell ref="D79:BC79"/>
    <mergeCell ref="D81:BC81"/>
    <mergeCell ref="D83:BC83"/>
    <mergeCell ref="D84:BC84"/>
    <mergeCell ref="D86:BC86"/>
    <mergeCell ref="D87:BC87"/>
    <mergeCell ref="D66:BC66"/>
    <mergeCell ref="D67:BC67"/>
    <mergeCell ref="D71:BC71"/>
    <mergeCell ref="D72:BC72"/>
    <mergeCell ref="D76:BC76"/>
    <mergeCell ref="D78:BC78"/>
    <mergeCell ref="D51:BC51"/>
    <mergeCell ref="D53:BC53"/>
    <mergeCell ref="D56:BC56"/>
    <mergeCell ref="D59:BC59"/>
    <mergeCell ref="D62:BC62"/>
    <mergeCell ref="D64:BC64"/>
    <mergeCell ref="D40:BC40"/>
    <mergeCell ref="D43:BC43"/>
    <mergeCell ref="D44:BC44"/>
    <mergeCell ref="D46:BC46"/>
    <mergeCell ref="D47:BC47"/>
    <mergeCell ref="D49:BC49"/>
    <mergeCell ref="D27:BC27"/>
    <mergeCell ref="D28:BC28"/>
    <mergeCell ref="D31:BC31"/>
    <mergeCell ref="D33:BC33"/>
    <mergeCell ref="D36:BC36"/>
    <mergeCell ref="D38:BC38"/>
    <mergeCell ref="D16:BC16"/>
    <mergeCell ref="D17:BC17"/>
    <mergeCell ref="D19:BC19"/>
    <mergeCell ref="D20:BC20"/>
    <mergeCell ref="D21:BC21"/>
    <mergeCell ref="D23:BC23"/>
    <mergeCell ref="A9:BC9"/>
    <mergeCell ref="C100:BC100"/>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9">
      <formula1>IF(E99="Select",-1,IF(E99="At Par",0,0))</formula1>
      <formula2>IF(E99="Select",-1,IF(E99="At Par",0,0.99))</formula2>
    </dataValidation>
    <dataValidation type="list" allowBlank="1" showErrorMessage="1" sqref="E9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9">
      <formula1>0</formula1>
      <formula2>99.9</formula2>
    </dataValidation>
    <dataValidation type="list" allowBlank="1" showErrorMessage="1" sqref="D13:D14 K15 D16:D17 K18 D19:D21 K22 D23 K24:K26 D27:D28 K29:K30 D31 K32 D33 K34:K35 D36 K37 D38 K39 D40 K41:K42 D43:D44 K45 D46:D47 K48 D49 K50 D51 K52 D53 K54:K55 D56 K57:K58 D59 K60:K61 D62 K63 D64 K65 D66:D67 K68:K70 D71:D72 K73:K75 D76 K77 D78:D79 K80 D81 K82 D83:D84 K85 D86:D87 K88 K90:K97 D8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2:H22 G24:H26 G29:H30 G32:H32 G34:H35 G37:H37 G39:H39 G41:H42 G45:H45 G48:H48 G50:H50 G52:H52 G54:H55 G57:H58 G60:H61 G63:H63 G65:H65 G68:H70 G73:H75 G77:H77 G80:H80 G82:H82 G85:H85 G88:H88 G90:H97">
      <formula1>0</formula1>
      <formula2>999999999999999</formula2>
    </dataValidation>
    <dataValidation allowBlank="1" showInputMessage="1" showErrorMessage="1" promptTitle="Addition / Deduction" prompt="Please Choose the correct One" sqref="J15 J18 J22 J24:J26 J29:J30 J32 J34:J35 J37 J39 J41:J42 J45 J48 J50 J52 J54:J55 J57:J58 J60:J61 J63 J65 J68:J70 J73:J75 J77 J80 J82 J85 J88 J90:J97">
      <formula1>0</formula1>
      <formula2>0</formula2>
    </dataValidation>
    <dataValidation type="list" showErrorMessage="1" sqref="I15 I18 I22 I24:I26 I29:I30 I32 I34:I35 I37 I39 I41:I42 I45 I48 I50 I52 I54:I55 I57:I58 I60:I61 I63 I65 I68:I70 I73:I75 I77 I80 I82 I85 I88 I90:I9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2:O22 N24:O26 N29:O30 N32:O32 N34:O35 N37:O37 N39:O39 N41:O42 N45:O45 N48:O48 N50:O50 N52:O52 N54:O55 N57:O58 N60:O61 N63:O63 N65:O65 N68:O70 N73:O75 N77:O77 N80:O80 N82:O82 N85:O85 N88:O88 N90:O9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2 R24:R26 R29:R30 R32 R34:R35 R37 R39 R41:R42 R45 R48 R50 R52 R54:R55 R57:R58 R60:R61 R63 R65 R68:R70 R73:R75 R77 R80 R82 R85 R88 R90:R9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2 Q24:Q26 Q29:Q30 Q32 Q34:Q35 Q37 Q39 Q41:Q42 Q45 Q48 Q50 Q52 Q54:Q55 Q57:Q58 Q60:Q61 Q63 Q65 Q68:Q70 Q73:Q75 Q77 Q80 Q82 Q85 Q88 Q90:Q9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2 M24:M26 M29:M30 M32 M34:M35 M37 M39 M41:M42 M45 M48 M50 M52 M54:M55 M57:M58 M60:M61 M63 M65 M68:M70 M73:M75 M77 M80 M82 M85 M88 M90:M9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2 D24:D26 D29:D30 D32 D34:D35 D37 D39 D41:D42 D45 D48 D50 D52 D54:D55 D57:D58 D60:D61 D63 D65 D68:D70 D73:D75 D77 D80 D82 D85 D88 D90:D9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2 F24:F26 F29:F30 F32 F34:F35 F37 F39 F41:F42 F45 F48 F50 F52 F54:F55 F57:F58 F60:F61 F63 F65 F68:F70 F73:F75 F77 F80 F82 F85 F88 F90:F9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7 L96">
      <formula1>"INR"</formula1>
    </dataValidation>
    <dataValidation allowBlank="1" showInputMessage="1" showErrorMessage="1" promptTitle="Itemcode/Make" prompt="Please enter text" sqref="C13:C97">
      <formula1>0</formula1>
      <formula2>0</formula2>
    </dataValidation>
    <dataValidation type="decimal" allowBlank="1" showInputMessage="1" showErrorMessage="1" errorTitle="Invalid Entry" error="Only Numeric Values are allowed. " sqref="A13:A97">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2022-01-07T07:08:48Z</cp:lastPrinted>
  <dcterms:created xsi:type="dcterms:W3CDTF">2009-01-30T06:42:42Z</dcterms:created>
  <dcterms:modified xsi:type="dcterms:W3CDTF">2022-01-07T07:09:23Z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