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<sst xmlns="http://schemas.openxmlformats.org/spreadsheetml/2006/main" count="937" uniqueCount="231">
  <si>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</si>
  <si>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</si>
  <si>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</si>
  <si>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</si>
  <si>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</si>
  <si>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</si>
  <si>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</si>
  <si>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</si>
  <si>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</si>
  <si>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</si>
  <si>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</si>
  <si>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</si>
  <si>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</si>
  <si>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</si>
  <si>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</si>
  <si>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</si>
  <si>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</si>
  <si>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</si>
  <si>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</si>
  <si>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</si>
  <si>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</si>
  <si>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</si>
  <si>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</si>
  <si>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</si>
  <si>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</si>
  <si>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</si>
  <si>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</si>
  <si>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</si>
  <si>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</si>
  <si>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</si>
  <si>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</si>
  <si>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</si>
  <si>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</si>
  <si>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</si>
  <si>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</si>
  <si>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</si>
  <si>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</si>
  <si>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</si>
  <si>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</si>
  <si>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</si>
  <si>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</si>
  <si>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</si>
  <si>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</si>
  <si>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</si>
  <si>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</si>
  <si>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</si>
  <si>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</si>
  <si>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</si>
  <si>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</si>
  <si>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</si>
  <si>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</si>
  <si>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</si>
  <si>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</si>
  <si>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</si>
  <si>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</si>
  <si>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</si>
  <si>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</si>
  <si>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</si>
  <si>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</si>
  <si>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</si>
  <si>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</si>
  <si>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</si>
  <si>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</si>
  <si>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</si>
  <si>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</si>
  <si>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CONCRETE WORK</t>
  </si>
  <si>
    <t>Small lintels not exceeding 1.5 m clear span, moulding as in cornices, window sills, string courses, bands, copings, bed plates, anchor blocks and the like</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</si>
  <si>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</si>
  <si>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</si>
  <si>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</si>
  <si>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</si>
  <si>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</si>
  <si>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</si>
  <si>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Shoe</t>
  </si>
  <si>
    <t>110 mm</t>
  </si>
  <si>
    <t>6 mm cement plaster 1:3 (1 cement : 3 fine sand) finished with a floating coat of neat cement and thick coat of Lime wash on top of walls when dry for bearing of R.C.C. slabs and beams.</t>
  </si>
  <si>
    <t>Providing and applying white cement based putty of average thickness 1 mm, of approved brand and manufacturer, over the plastered wall surface to prepare the surface even and smooth complete.</t>
  </si>
  <si>
    <t>With average thickness of 120 mm and minimum thickness at khurra as 65 mm.</t>
  </si>
  <si>
    <t>1000 Nos</t>
  </si>
  <si>
    <t>Name of Work: Construction of Ladies and Gents Toilet near Charkhi gate</t>
  </si>
  <si>
    <t>Contract No:  46/C/D3/2021-22</t>
  </si>
  <si>
    <t>CARRIAGE OF MATERIALS</t>
  </si>
  <si>
    <t>By Mechanical Transport including loading,unloading and stacking</t>
  </si>
  <si>
    <t>Lime, moorum, building rubbish Lead - 2 km</t>
  </si>
  <si>
    <t>Bricks Lead - 2 km</t>
  </si>
  <si>
    <t>Steel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</si>
  <si>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</si>
  <si>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</si>
  <si>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</si>
  <si>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</si>
  <si>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</si>
  <si>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</si>
  <si>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</si>
  <si>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</si>
  <si>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</si>
  <si>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</si>
  <si>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in position cement concrete of specified grade excluding the cost of centering and shuttering - All work up to plinth level :</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</si>
  <si>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</si>
  <si>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</si>
  <si>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</si>
  <si>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</si>
  <si>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</si>
  <si>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</si>
  <si>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Edges of slabs and breaks in floors and walls</t>
  </si>
  <si>
    <t>Weather shade, Chajjas, corbels etc., including edges</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</si>
  <si>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</si>
  <si>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</si>
  <si>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</si>
  <si>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</si>
  <si>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</si>
  <si>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</si>
  <si>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</si>
  <si>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</si>
  <si>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</si>
  <si>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</si>
  <si>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</si>
  <si>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</si>
  <si>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</si>
  <si>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</si>
  <si>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</si>
  <si>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300x16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</si>
  <si>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</si>
  <si>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</si>
  <si>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</si>
  <si>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</si>
  <si>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oxidised M.S. casement stays (straight peg type) with necessary screws etc. complete.</t>
  </si>
  <si>
    <t>250 mm weighing not less than 150 gms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</si>
  <si>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</si>
  <si>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</si>
  <si>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</si>
  <si>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</si>
  <si>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</si>
  <si>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</si>
  <si>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</si>
  <si>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</si>
  <si>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</si>
  <si>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</si>
  <si>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</si>
  <si>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</si>
  <si>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</si>
  <si>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</si>
  <si>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</si>
  <si>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</si>
  <si>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</si>
  <si>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FLOORING</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</si>
  <si>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</si>
  <si>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</si>
  <si>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</si>
  <si>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</si>
  <si>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</si>
  <si>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</si>
  <si>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</si>
  <si>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</si>
  <si>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</si>
  <si>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</si>
  <si>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</si>
  <si>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</si>
  <si>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</si>
  <si>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</si>
  <si>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</si>
  <si>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</si>
  <si>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DISMANTLING AND DEMOLISHING</t>
  </si>
  <si>
    <t>Demolishing brick work manually/ by mechanical means including stacking of serviceable material and disposal of unserviceable material within 50 metres lead as per direction of Engineer-in-charge.</t>
  </si>
  <si>
    <t>Dismantling steel work in built up sections in angles, tees, flats and channels including all gusset plates, bolts, nuts, cutting rivets, welding etc. including dismembering and stacking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</si>
  <si>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</si>
  <si>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</si>
  <si>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</si>
  <si>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</si>
  <si>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</si>
  <si>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</si>
  <si>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</si>
  <si>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</si>
  <si>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</si>
  <si>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</si>
  <si>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collar :</t>
  </si>
  <si>
    <t>Sand cast iron S&amp;S as per IS - 3989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</si>
  <si>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</si>
  <si>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</si>
  <si>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</si>
  <si>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</si>
  <si>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</si>
  <si>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</si>
  <si>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</si>
  <si>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</si>
  <si>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</si>
  <si>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</si>
  <si>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Providing and fixing G.I. pipes complete with G.I. fittings including trenching and refilling etc. External work</t>
  </si>
  <si>
    <t>25 mm dia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</si>
  <si>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</si>
  <si>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</si>
  <si>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</si>
  <si>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</si>
  <si>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</si>
  <si>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</si>
  <si>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</si>
  <si>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</si>
  <si>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</si>
  <si>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</si>
  <si>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25 mm diameter pipe</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</si>
  <si>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</si>
  <si>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</si>
  <si>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</si>
  <si>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</si>
  <si>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</si>
  <si>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</si>
  <si>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</si>
  <si>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</si>
  <si>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</si>
  <si>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</si>
  <si>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</si>
  <si>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</si>
  <si>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</si>
  <si>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</si>
  <si>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</si>
  <si>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Precast RCC cover with frame (medium duty) 600 mm dia internal dimensions,</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</si>
  <si>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</si>
  <si>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</si>
  <si>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</si>
  <si>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</si>
  <si>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</si>
  <si>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</si>
  <si>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</si>
  <si>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</si>
  <si>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</si>
  <si>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</si>
  <si>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tonne</t>
  </si>
  <si>
    <t xml:space="preserve">per 50kg cement </t>
  </si>
  <si>
    <t>per litre</t>
  </si>
  <si>
    <t>Cum</t>
  </si>
  <si>
    <t>Each</t>
  </si>
  <si>
    <t>"Providing and laying in position cement concrete of specified grade excluding the cost of centering and shuttering - All work up to plinth level: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</si>
</sst>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9"/>
  <sheetViews>
    <sheetView showGridLines="0" view="pageBreakPreview" zoomScaleNormal="85" zoomScaleSheetLayoutView="100" zoomScalePageLayoutView="0" workbookViewId="0" topLeftCell="A193">
      <selection activeCell="F197" sqref="F19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79</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80</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81</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81</v>
      </c>
      <c r="IE13" s="22"/>
      <c r="IF13" s="22"/>
      <c r="IG13" s="22"/>
      <c r="IH13" s="22"/>
      <c r="II13" s="22"/>
    </row>
    <row r="14" spans="1:243" s="21" customFormat="1" ht="31.5">
      <c r="A14" s="60">
        <v>1.01</v>
      </c>
      <c r="B14" s="61" t="s">
        <v>82</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82</v>
      </c>
      <c r="IE14" s="22"/>
      <c r="IF14" s="22"/>
      <c r="IG14" s="22"/>
      <c r="IH14" s="22"/>
      <c r="II14" s="22"/>
    </row>
    <row r="15" spans="1:243" s="21" customFormat="1" ht="31.5">
      <c r="A15" s="60">
        <v>1.02</v>
      </c>
      <c r="B15" s="61" t="s">
        <v>83</v>
      </c>
      <c r="C15" s="34"/>
      <c r="D15" s="34">
        <v>5</v>
      </c>
      <c r="E15" s="62" t="s">
        <v>46</v>
      </c>
      <c r="F15" s="63">
        <v>130.33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651.65</v>
      </c>
      <c r="BB15" s="54">
        <f>BA15+SUM(N15:AZ15)</f>
        <v>651.65</v>
      </c>
      <c r="BC15" s="59" t="str">
        <f>SpellNumber(L15,BB15)</f>
        <v>INR  Six Hundred &amp; Fifty One  and Paise Sixty Five Only</v>
      </c>
      <c r="IA15" s="21">
        <v>1.02</v>
      </c>
      <c r="IB15" s="21" t="s">
        <v>83</v>
      </c>
      <c r="ID15" s="21">
        <v>5</v>
      </c>
      <c r="IE15" s="22" t="s">
        <v>46</v>
      </c>
      <c r="IF15" s="22"/>
      <c r="IG15" s="22"/>
      <c r="IH15" s="22"/>
      <c r="II15" s="22"/>
    </row>
    <row r="16" spans="1:243" s="21" customFormat="1" ht="31.5" customHeight="1">
      <c r="A16" s="60">
        <v>1.03</v>
      </c>
      <c r="B16" s="61" t="s">
        <v>84</v>
      </c>
      <c r="C16" s="34"/>
      <c r="D16" s="34">
        <v>700</v>
      </c>
      <c r="E16" s="62" t="s">
        <v>78</v>
      </c>
      <c r="F16" s="63">
        <v>347.55</v>
      </c>
      <c r="G16" s="46"/>
      <c r="H16" s="40"/>
      <c r="I16" s="41" t="s">
        <v>33</v>
      </c>
      <c r="J16" s="42">
        <f aca="true" t="shared" si="0" ref="J16:J23">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total_amount_ba($B$2,$D$2,D16,F16,J16,K16,M16)/1000</f>
        <v>243.29</v>
      </c>
      <c r="BB16" s="54">
        <f aca="true" t="shared" si="1" ref="BB16:BB23">BA16+SUM(N16:AZ16)</f>
        <v>243.29</v>
      </c>
      <c r="BC16" s="59" t="str">
        <f aca="true" t="shared" si="2" ref="BC16:BC23">SpellNumber(L16,BB16)</f>
        <v>INR  Two Hundred &amp; Forty Three  and Paise Twenty Nine Only</v>
      </c>
      <c r="IA16" s="21">
        <v>1.03</v>
      </c>
      <c r="IB16" s="21" t="s">
        <v>84</v>
      </c>
      <c r="ID16" s="21">
        <v>700</v>
      </c>
      <c r="IE16" s="22" t="s">
        <v>78</v>
      </c>
      <c r="IF16" s="22"/>
      <c r="IG16" s="22"/>
      <c r="IH16" s="22"/>
      <c r="II16" s="22"/>
    </row>
    <row r="17" spans="1:243" s="21" customFormat="1" ht="16.5" customHeight="1">
      <c r="A17" s="60">
        <v>1.04</v>
      </c>
      <c r="B17" s="61" t="s">
        <v>85</v>
      </c>
      <c r="C17" s="34"/>
      <c r="D17" s="34">
        <v>0.04</v>
      </c>
      <c r="E17" s="62" t="s">
        <v>225</v>
      </c>
      <c r="F17" s="63">
        <v>115.85</v>
      </c>
      <c r="G17" s="46"/>
      <c r="H17" s="40"/>
      <c r="I17" s="41" t="s">
        <v>33</v>
      </c>
      <c r="J17" s="42">
        <f t="shared" si="0"/>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total_amount_ba($B$2,$D$2,D17,F17,J17,K17,M17)</f>
        <v>4.63</v>
      </c>
      <c r="BB17" s="54">
        <f t="shared" si="1"/>
        <v>4.63</v>
      </c>
      <c r="BC17" s="59" t="str">
        <f t="shared" si="2"/>
        <v>INR  Four and Paise Sixty Three Only</v>
      </c>
      <c r="IA17" s="21">
        <v>1.04</v>
      </c>
      <c r="IB17" s="21" t="s">
        <v>85</v>
      </c>
      <c r="ID17" s="21">
        <v>0.04</v>
      </c>
      <c r="IE17" s="22" t="s">
        <v>225</v>
      </c>
      <c r="IF17" s="22"/>
      <c r="IG17" s="22"/>
      <c r="IH17" s="22"/>
      <c r="II17" s="22"/>
    </row>
    <row r="18" spans="1:243" s="21" customFormat="1" ht="18" customHeight="1">
      <c r="A18" s="60">
        <v>2</v>
      </c>
      <c r="B18" s="61" t="s">
        <v>86</v>
      </c>
      <c r="C18" s="34"/>
      <c r="D18" s="70"/>
      <c r="E18" s="70"/>
      <c r="F18" s="70"/>
      <c r="G18" s="70"/>
      <c r="H18" s="70"/>
      <c r="I18" s="70"/>
      <c r="J18" s="70"/>
      <c r="K18" s="70"/>
      <c r="L18" s="70"/>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A18" s="21">
        <v>2</v>
      </c>
      <c r="IB18" s="21" t="s">
        <v>86</v>
      </c>
      <c r="IE18" s="22"/>
      <c r="IF18" s="22"/>
      <c r="IG18" s="22"/>
      <c r="IH18" s="22"/>
      <c r="II18" s="22"/>
    </row>
    <row r="19" spans="1:243" s="21" customFormat="1" ht="173.25">
      <c r="A19" s="60">
        <v>2.01</v>
      </c>
      <c r="B19" s="61" t="s">
        <v>87</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2.01</v>
      </c>
      <c r="IB19" s="21" t="s">
        <v>87</v>
      </c>
      <c r="IE19" s="22"/>
      <c r="IF19" s="22"/>
      <c r="IG19" s="22"/>
      <c r="IH19" s="22"/>
      <c r="II19" s="22"/>
    </row>
    <row r="20" spans="1:243" s="21" customFormat="1" ht="33" customHeight="1">
      <c r="A20" s="60">
        <v>2.02</v>
      </c>
      <c r="B20" s="61" t="s">
        <v>88</v>
      </c>
      <c r="C20" s="34"/>
      <c r="D20" s="34">
        <v>18</v>
      </c>
      <c r="E20" s="62" t="s">
        <v>46</v>
      </c>
      <c r="F20" s="63">
        <v>221.22</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3981.96</v>
      </c>
      <c r="BB20" s="54">
        <f t="shared" si="1"/>
        <v>3981.96</v>
      </c>
      <c r="BC20" s="59" t="str">
        <f t="shared" si="2"/>
        <v>INR  Three Thousand Nine Hundred &amp; Eighty One  and Paise Ninety Six Only</v>
      </c>
      <c r="IA20" s="21">
        <v>2.02</v>
      </c>
      <c r="IB20" s="21" t="s">
        <v>88</v>
      </c>
      <c r="ID20" s="21">
        <v>18</v>
      </c>
      <c r="IE20" s="22" t="s">
        <v>46</v>
      </c>
      <c r="IF20" s="22"/>
      <c r="IG20" s="22"/>
      <c r="IH20" s="22"/>
      <c r="II20" s="22"/>
    </row>
    <row r="21" spans="1:243" s="21" customFormat="1" ht="141" customHeight="1">
      <c r="A21" s="60">
        <v>2.03</v>
      </c>
      <c r="B21" s="61" t="s">
        <v>89</v>
      </c>
      <c r="C21" s="34"/>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2.03</v>
      </c>
      <c r="IB21" s="21" t="s">
        <v>89</v>
      </c>
      <c r="IE21" s="22"/>
      <c r="IF21" s="22"/>
      <c r="IG21" s="22"/>
      <c r="IH21" s="22"/>
      <c r="II21" s="22"/>
    </row>
    <row r="22" spans="1:243" s="21" customFormat="1" ht="18" customHeight="1">
      <c r="A22" s="60">
        <v>2.04</v>
      </c>
      <c r="B22" s="61" t="s">
        <v>90</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2.04</v>
      </c>
      <c r="IB22" s="21" t="s">
        <v>90</v>
      </c>
      <c r="IE22" s="22"/>
      <c r="IF22" s="22"/>
      <c r="IG22" s="22"/>
      <c r="IH22" s="22"/>
      <c r="II22" s="22"/>
    </row>
    <row r="23" spans="1:243" s="21" customFormat="1" ht="30.75" customHeight="1">
      <c r="A23" s="60">
        <v>2.05</v>
      </c>
      <c r="B23" s="61" t="s">
        <v>91</v>
      </c>
      <c r="C23" s="34"/>
      <c r="D23" s="34">
        <v>55</v>
      </c>
      <c r="E23" s="62" t="s">
        <v>44</v>
      </c>
      <c r="F23" s="63">
        <v>319.33</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total_amount_ba($B$2,$D$2,D23,F23,J23,K23,M23)</f>
        <v>17563.15</v>
      </c>
      <c r="BB23" s="54">
        <f t="shared" si="1"/>
        <v>17563.15</v>
      </c>
      <c r="BC23" s="59" t="str">
        <f t="shared" si="2"/>
        <v>INR  Seventeen Thousand Five Hundred &amp; Sixty Three  and Paise Fifteen Only</v>
      </c>
      <c r="IA23" s="21">
        <v>2.05</v>
      </c>
      <c r="IB23" s="21" t="s">
        <v>91</v>
      </c>
      <c r="ID23" s="21">
        <v>55</v>
      </c>
      <c r="IE23" s="22" t="s">
        <v>44</v>
      </c>
      <c r="IF23" s="22"/>
      <c r="IG23" s="22"/>
      <c r="IH23" s="22"/>
      <c r="II23" s="22"/>
    </row>
    <row r="24" spans="1:243" s="21" customFormat="1" ht="94.5" customHeight="1">
      <c r="A24" s="60">
        <v>2.06</v>
      </c>
      <c r="B24" s="61" t="s">
        <v>92</v>
      </c>
      <c r="C24" s="34"/>
      <c r="D24" s="34">
        <v>5</v>
      </c>
      <c r="E24" s="62" t="s">
        <v>46</v>
      </c>
      <c r="F24" s="63">
        <v>192.59</v>
      </c>
      <c r="G24" s="46"/>
      <c r="H24" s="40"/>
      <c r="I24" s="41" t="s">
        <v>33</v>
      </c>
      <c r="J24" s="42">
        <f aca="true" t="shared" si="3" ref="J24:J87">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4" ref="BA24:BA87">total_amount_ba($B$2,$D$2,D24,F24,J24,K24,M24)</f>
        <v>962.95</v>
      </c>
      <c r="BB24" s="54">
        <f aca="true" t="shared" si="5" ref="BB24:BB87">BA24+SUM(N24:AZ24)</f>
        <v>962.95</v>
      </c>
      <c r="BC24" s="59" t="str">
        <f aca="true" t="shared" si="6" ref="BC24:BC87">SpellNumber(L24,BB24)</f>
        <v>INR  Nine Hundred &amp; Sixty Two  and Paise Ninety Five Only</v>
      </c>
      <c r="IA24" s="21">
        <v>2.06</v>
      </c>
      <c r="IB24" s="21" t="s">
        <v>92</v>
      </c>
      <c r="ID24" s="21">
        <v>5</v>
      </c>
      <c r="IE24" s="22" t="s">
        <v>46</v>
      </c>
      <c r="IF24" s="22"/>
      <c r="IG24" s="22"/>
      <c r="IH24" s="22"/>
      <c r="II24" s="22"/>
    </row>
    <row r="25" spans="1:243" s="21" customFormat="1" ht="31.5" customHeight="1">
      <c r="A25" s="60">
        <v>2.07</v>
      </c>
      <c r="B25" s="61" t="s">
        <v>93</v>
      </c>
      <c r="C25" s="34"/>
      <c r="D25" s="34">
        <v>3</v>
      </c>
      <c r="E25" s="62" t="s">
        <v>46</v>
      </c>
      <c r="F25" s="63">
        <v>1712.45</v>
      </c>
      <c r="G25" s="46"/>
      <c r="H25" s="40"/>
      <c r="I25" s="41" t="s">
        <v>33</v>
      </c>
      <c r="J25" s="42">
        <f t="shared" si="3"/>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t="shared" si="4"/>
        <v>5137.35</v>
      </c>
      <c r="BB25" s="54">
        <f t="shared" si="5"/>
        <v>5137.35</v>
      </c>
      <c r="BC25" s="59" t="str">
        <f t="shared" si="6"/>
        <v>INR  Five Thousand One Hundred &amp; Thirty Seven  and Paise Thirty Five Only</v>
      </c>
      <c r="IA25" s="21">
        <v>2.07</v>
      </c>
      <c r="IB25" s="21" t="s">
        <v>93</v>
      </c>
      <c r="ID25" s="21">
        <v>3</v>
      </c>
      <c r="IE25" s="22" t="s">
        <v>46</v>
      </c>
      <c r="IF25" s="22"/>
      <c r="IG25" s="22"/>
      <c r="IH25" s="22"/>
      <c r="II25" s="22"/>
    </row>
    <row r="26" spans="1:243" s="21" customFormat="1" ht="31.5" customHeight="1">
      <c r="A26" s="60">
        <v>2.08</v>
      </c>
      <c r="B26" s="61" t="s">
        <v>94</v>
      </c>
      <c r="C26" s="34"/>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2.08</v>
      </c>
      <c r="IB26" s="21" t="s">
        <v>94</v>
      </c>
      <c r="IE26" s="22"/>
      <c r="IF26" s="22"/>
      <c r="IG26" s="22"/>
      <c r="IH26" s="22"/>
      <c r="II26" s="22"/>
    </row>
    <row r="27" spans="1:243" s="21" customFormat="1" ht="31.5" customHeight="1">
      <c r="A27" s="60">
        <v>2.09</v>
      </c>
      <c r="B27" s="61" t="s">
        <v>90</v>
      </c>
      <c r="C27" s="34"/>
      <c r="D27" s="34">
        <v>100</v>
      </c>
      <c r="E27" s="62" t="s">
        <v>43</v>
      </c>
      <c r="F27" s="63">
        <v>21.35</v>
      </c>
      <c r="G27" s="46"/>
      <c r="H27" s="40"/>
      <c r="I27" s="41" t="s">
        <v>33</v>
      </c>
      <c r="J27" s="42">
        <f t="shared" si="3"/>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4"/>
        <v>2135</v>
      </c>
      <c r="BB27" s="54">
        <f t="shared" si="5"/>
        <v>2135</v>
      </c>
      <c r="BC27" s="59" t="str">
        <f t="shared" si="6"/>
        <v>INR  Two Thousand One Hundred &amp; Thirty Five  Only</v>
      </c>
      <c r="IA27" s="21">
        <v>2.09</v>
      </c>
      <c r="IB27" s="21" t="s">
        <v>90</v>
      </c>
      <c r="ID27" s="21">
        <v>100</v>
      </c>
      <c r="IE27" s="22" t="s">
        <v>43</v>
      </c>
      <c r="IF27" s="22"/>
      <c r="IG27" s="22"/>
      <c r="IH27" s="22"/>
      <c r="II27" s="22"/>
    </row>
    <row r="28" spans="1:243" s="21" customFormat="1" ht="96" customHeight="1">
      <c r="A28" s="64">
        <v>2.1</v>
      </c>
      <c r="B28" s="61" t="s">
        <v>95</v>
      </c>
      <c r="C28" s="34"/>
      <c r="D28" s="34">
        <v>300</v>
      </c>
      <c r="E28" s="62" t="s">
        <v>43</v>
      </c>
      <c r="F28" s="63">
        <v>11</v>
      </c>
      <c r="G28" s="46"/>
      <c r="H28" s="40"/>
      <c r="I28" s="41" t="s">
        <v>33</v>
      </c>
      <c r="J28" s="42">
        <f t="shared" si="3"/>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4"/>
        <v>3300</v>
      </c>
      <c r="BB28" s="54">
        <f t="shared" si="5"/>
        <v>3300</v>
      </c>
      <c r="BC28" s="59" t="str">
        <f t="shared" si="6"/>
        <v>INR  Three Thousand Three Hundred    Only</v>
      </c>
      <c r="IA28" s="21">
        <v>2.1</v>
      </c>
      <c r="IB28" s="21" t="s">
        <v>95</v>
      </c>
      <c r="ID28" s="21">
        <v>300</v>
      </c>
      <c r="IE28" s="22" t="s">
        <v>43</v>
      </c>
      <c r="IF28" s="22"/>
      <c r="IG28" s="22"/>
      <c r="IH28" s="22"/>
      <c r="II28" s="22"/>
    </row>
    <row r="29" spans="1:243" s="21" customFormat="1" ht="31.5" customHeight="1">
      <c r="A29" s="64">
        <v>3</v>
      </c>
      <c r="B29" s="61" t="s">
        <v>65</v>
      </c>
      <c r="C29" s="34"/>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IA29" s="21">
        <v>3</v>
      </c>
      <c r="IB29" s="21" t="s">
        <v>65</v>
      </c>
      <c r="IE29" s="22"/>
      <c r="IF29" s="22"/>
      <c r="IG29" s="22"/>
      <c r="IH29" s="22"/>
      <c r="II29" s="22"/>
    </row>
    <row r="30" spans="1:243" s="21" customFormat="1" ht="50.25" customHeight="1">
      <c r="A30" s="60">
        <v>3.01</v>
      </c>
      <c r="B30" s="61" t="s">
        <v>96</v>
      </c>
      <c r="C30" s="34"/>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3.01</v>
      </c>
      <c r="IB30" s="21" t="s">
        <v>96</v>
      </c>
      <c r="IE30" s="22"/>
      <c r="IF30" s="22"/>
      <c r="IG30" s="22"/>
      <c r="IH30" s="22"/>
      <c r="II30" s="22"/>
    </row>
    <row r="31" spans="1:243" s="21" customFormat="1" ht="78.75">
      <c r="A31" s="60">
        <v>3.02</v>
      </c>
      <c r="B31" s="61" t="s">
        <v>52</v>
      </c>
      <c r="C31" s="34"/>
      <c r="D31" s="34">
        <v>0.4</v>
      </c>
      <c r="E31" s="62" t="s">
        <v>46</v>
      </c>
      <c r="F31" s="63">
        <v>5952.3</v>
      </c>
      <c r="G31" s="46"/>
      <c r="H31" s="40"/>
      <c r="I31" s="41" t="s">
        <v>33</v>
      </c>
      <c r="J31" s="42">
        <f t="shared" si="3"/>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4"/>
        <v>2380.92</v>
      </c>
      <c r="BB31" s="54">
        <f t="shared" si="5"/>
        <v>2380.92</v>
      </c>
      <c r="BC31" s="59" t="str">
        <f t="shared" si="6"/>
        <v>INR  Two Thousand Three Hundred &amp; Eighty  and Paise Ninety Two Only</v>
      </c>
      <c r="IA31" s="21">
        <v>3.02</v>
      </c>
      <c r="IB31" s="21" t="s">
        <v>52</v>
      </c>
      <c r="ID31" s="21">
        <v>0.4</v>
      </c>
      <c r="IE31" s="22" t="s">
        <v>46</v>
      </c>
      <c r="IF31" s="22"/>
      <c r="IG31" s="22"/>
      <c r="IH31" s="22"/>
      <c r="II31" s="22"/>
    </row>
    <row r="32" spans="1:243" s="21" customFormat="1" ht="141.75">
      <c r="A32" s="60">
        <v>3.03</v>
      </c>
      <c r="B32" s="61" t="s">
        <v>97</v>
      </c>
      <c r="C32" s="34"/>
      <c r="D32" s="34">
        <v>4</v>
      </c>
      <c r="E32" s="62" t="s">
        <v>43</v>
      </c>
      <c r="F32" s="63">
        <v>305.04</v>
      </c>
      <c r="G32" s="46"/>
      <c r="H32" s="40"/>
      <c r="I32" s="41" t="s">
        <v>33</v>
      </c>
      <c r="J32" s="42">
        <f t="shared" si="3"/>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4"/>
        <v>1220.16</v>
      </c>
      <c r="BB32" s="54">
        <f t="shared" si="5"/>
        <v>1220.16</v>
      </c>
      <c r="BC32" s="59" t="str">
        <f t="shared" si="6"/>
        <v>INR  One Thousand Two Hundred &amp; Twenty  and Paise Sixteen Only</v>
      </c>
      <c r="IA32" s="21">
        <v>3.03</v>
      </c>
      <c r="IB32" s="21" t="s">
        <v>97</v>
      </c>
      <c r="ID32" s="21">
        <v>4</v>
      </c>
      <c r="IE32" s="22" t="s">
        <v>43</v>
      </c>
      <c r="IF32" s="22"/>
      <c r="IG32" s="22"/>
      <c r="IH32" s="22"/>
      <c r="II32" s="22"/>
    </row>
    <row r="33" spans="1:243" s="21" customFormat="1" ht="63.75" customHeight="1">
      <c r="A33" s="60">
        <v>3.04</v>
      </c>
      <c r="B33" s="61" t="s">
        <v>98</v>
      </c>
      <c r="C33" s="34"/>
      <c r="D33" s="34">
        <v>1</v>
      </c>
      <c r="E33" s="62" t="s">
        <v>226</v>
      </c>
      <c r="F33" s="63">
        <v>49.58</v>
      </c>
      <c r="G33" s="46"/>
      <c r="H33" s="40"/>
      <c r="I33" s="41" t="s">
        <v>33</v>
      </c>
      <c r="J33" s="42">
        <f t="shared" si="3"/>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4"/>
        <v>49.58</v>
      </c>
      <c r="BB33" s="54">
        <f t="shared" si="5"/>
        <v>49.58</v>
      </c>
      <c r="BC33" s="59" t="str">
        <f t="shared" si="6"/>
        <v>INR  Forty Nine and Paise Fifty Eight Only</v>
      </c>
      <c r="IA33" s="21">
        <v>3.04</v>
      </c>
      <c r="IB33" s="21" t="s">
        <v>98</v>
      </c>
      <c r="ID33" s="21">
        <v>1</v>
      </c>
      <c r="IE33" s="22" t="s">
        <v>226</v>
      </c>
      <c r="IF33" s="22"/>
      <c r="IG33" s="22"/>
      <c r="IH33" s="22"/>
      <c r="II33" s="22"/>
    </row>
    <row r="34" spans="1:243" s="21" customFormat="1" ht="126">
      <c r="A34" s="60">
        <v>3.05</v>
      </c>
      <c r="B34" s="61" t="s">
        <v>99</v>
      </c>
      <c r="C34" s="34"/>
      <c r="D34" s="34">
        <v>4</v>
      </c>
      <c r="E34" s="62" t="s">
        <v>43</v>
      </c>
      <c r="F34" s="63">
        <v>96.45</v>
      </c>
      <c r="G34" s="46"/>
      <c r="H34" s="40"/>
      <c r="I34" s="41" t="s">
        <v>33</v>
      </c>
      <c r="J34" s="42">
        <f t="shared" si="3"/>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4"/>
        <v>385.8</v>
      </c>
      <c r="BB34" s="54">
        <f t="shared" si="5"/>
        <v>385.8</v>
      </c>
      <c r="BC34" s="59" t="str">
        <f t="shared" si="6"/>
        <v>INR  Three Hundred &amp; Eighty Five  and Paise Eighty Only</v>
      </c>
      <c r="IA34" s="21">
        <v>3.05</v>
      </c>
      <c r="IB34" s="21" t="s">
        <v>99</v>
      </c>
      <c r="ID34" s="21">
        <v>4</v>
      </c>
      <c r="IE34" s="22" t="s">
        <v>43</v>
      </c>
      <c r="IF34" s="22"/>
      <c r="IG34" s="22"/>
      <c r="IH34" s="22"/>
      <c r="II34" s="22"/>
    </row>
    <row r="35" spans="1:243" s="21" customFormat="1" ht="267.75">
      <c r="A35" s="60">
        <v>3.06</v>
      </c>
      <c r="B35" s="61" t="s">
        <v>100</v>
      </c>
      <c r="C35" s="34"/>
      <c r="D35" s="34">
        <v>10</v>
      </c>
      <c r="E35" s="62" t="s">
        <v>43</v>
      </c>
      <c r="F35" s="63">
        <v>538.4</v>
      </c>
      <c r="G35" s="46"/>
      <c r="H35" s="40"/>
      <c r="I35" s="41" t="s">
        <v>33</v>
      </c>
      <c r="J35" s="42">
        <f t="shared" si="3"/>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4"/>
        <v>5384</v>
      </c>
      <c r="BB35" s="54">
        <f t="shared" si="5"/>
        <v>5384</v>
      </c>
      <c r="BC35" s="59" t="str">
        <f t="shared" si="6"/>
        <v>INR  Five Thousand Three Hundred &amp; Eighty Four  Only</v>
      </c>
      <c r="IA35" s="21">
        <v>3.06</v>
      </c>
      <c r="IB35" s="21" t="s">
        <v>100</v>
      </c>
      <c r="ID35" s="21">
        <v>10</v>
      </c>
      <c r="IE35" s="22" t="s">
        <v>43</v>
      </c>
      <c r="IF35" s="22"/>
      <c r="IG35" s="22"/>
      <c r="IH35" s="22"/>
      <c r="II35" s="22"/>
    </row>
    <row r="36" spans="1:243" s="21" customFormat="1" ht="15.75">
      <c r="A36" s="60">
        <v>4</v>
      </c>
      <c r="B36" s="61" t="s">
        <v>101</v>
      </c>
      <c r="C36" s="34"/>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4</v>
      </c>
      <c r="IB36" s="21" t="s">
        <v>101</v>
      </c>
      <c r="IE36" s="22"/>
      <c r="IF36" s="22"/>
      <c r="IG36" s="22"/>
      <c r="IH36" s="22"/>
      <c r="II36" s="22"/>
    </row>
    <row r="37" spans="1:243" s="21" customFormat="1" ht="220.5">
      <c r="A37" s="60">
        <v>4.01</v>
      </c>
      <c r="B37" s="61" t="s">
        <v>53</v>
      </c>
      <c r="C37" s="34"/>
      <c r="D37" s="34">
        <v>3.2</v>
      </c>
      <c r="E37" s="62" t="s">
        <v>46</v>
      </c>
      <c r="F37" s="63">
        <v>8560.98</v>
      </c>
      <c r="G37" s="46"/>
      <c r="H37" s="40"/>
      <c r="I37" s="41" t="s">
        <v>33</v>
      </c>
      <c r="J37" s="42">
        <f t="shared" si="3"/>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4"/>
        <v>27395.14</v>
      </c>
      <c r="BB37" s="54">
        <f t="shared" si="5"/>
        <v>27395.14</v>
      </c>
      <c r="BC37" s="59" t="str">
        <f t="shared" si="6"/>
        <v>INR  Twenty Seven Thousand Three Hundred &amp; Ninety Five  and Paise Fourteen Only</v>
      </c>
      <c r="IA37" s="21">
        <v>4.01</v>
      </c>
      <c r="IB37" s="21" t="s">
        <v>53</v>
      </c>
      <c r="ID37" s="21">
        <v>3.2</v>
      </c>
      <c r="IE37" s="22" t="s">
        <v>46</v>
      </c>
      <c r="IF37" s="22"/>
      <c r="IG37" s="22"/>
      <c r="IH37" s="22"/>
      <c r="II37" s="22"/>
    </row>
    <row r="38" spans="1:243" s="21" customFormat="1" ht="33.75" customHeight="1">
      <c r="A38" s="60">
        <v>4.02</v>
      </c>
      <c r="B38" s="61" t="s">
        <v>102</v>
      </c>
      <c r="C38" s="34"/>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4.02</v>
      </c>
      <c r="IB38" s="21" t="s">
        <v>102</v>
      </c>
      <c r="IE38" s="22"/>
      <c r="IF38" s="22"/>
      <c r="IG38" s="22"/>
      <c r="IH38" s="22"/>
      <c r="II38" s="22"/>
    </row>
    <row r="39" spans="1:243" s="21" customFormat="1" ht="31.5" customHeight="1">
      <c r="A39" s="60">
        <v>4.03</v>
      </c>
      <c r="B39" s="61" t="s">
        <v>60</v>
      </c>
      <c r="C39" s="34"/>
      <c r="D39" s="34">
        <v>19</v>
      </c>
      <c r="E39" s="62" t="s">
        <v>43</v>
      </c>
      <c r="F39" s="63">
        <v>607.67</v>
      </c>
      <c r="G39" s="46"/>
      <c r="H39" s="40"/>
      <c r="I39" s="41" t="s">
        <v>33</v>
      </c>
      <c r="J39" s="42">
        <f t="shared" si="3"/>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4"/>
        <v>11545.73</v>
      </c>
      <c r="BB39" s="54">
        <f t="shared" si="5"/>
        <v>11545.73</v>
      </c>
      <c r="BC39" s="59" t="str">
        <f t="shared" si="6"/>
        <v>INR  Eleven Thousand Five Hundred &amp; Forty Five  and Paise Seventy Three Only</v>
      </c>
      <c r="IA39" s="21">
        <v>4.03</v>
      </c>
      <c r="IB39" s="21" t="s">
        <v>60</v>
      </c>
      <c r="ID39" s="21">
        <v>19</v>
      </c>
      <c r="IE39" s="22" t="s">
        <v>43</v>
      </c>
      <c r="IF39" s="22"/>
      <c r="IG39" s="22"/>
      <c r="IH39" s="22"/>
      <c r="II39" s="22"/>
    </row>
    <row r="40" spans="1:243" s="21" customFormat="1" ht="78.75">
      <c r="A40" s="64">
        <v>4.04</v>
      </c>
      <c r="B40" s="61" t="s">
        <v>66</v>
      </c>
      <c r="C40" s="34"/>
      <c r="D40" s="34">
        <v>2</v>
      </c>
      <c r="E40" s="62" t="s">
        <v>43</v>
      </c>
      <c r="F40" s="63">
        <v>249.76</v>
      </c>
      <c r="G40" s="46"/>
      <c r="H40" s="40"/>
      <c r="I40" s="41" t="s">
        <v>33</v>
      </c>
      <c r="J40" s="42">
        <f t="shared" si="3"/>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4"/>
        <v>499.52</v>
      </c>
      <c r="BB40" s="54">
        <f t="shared" si="5"/>
        <v>499.52</v>
      </c>
      <c r="BC40" s="59" t="str">
        <f t="shared" si="6"/>
        <v>INR  Four Hundred &amp; Ninety Nine  and Paise Fifty Two Only</v>
      </c>
      <c r="IA40" s="21">
        <v>4.04</v>
      </c>
      <c r="IB40" s="21" t="s">
        <v>66</v>
      </c>
      <c r="ID40" s="21">
        <v>2</v>
      </c>
      <c r="IE40" s="22" t="s">
        <v>43</v>
      </c>
      <c r="IF40" s="22"/>
      <c r="IG40" s="22"/>
      <c r="IH40" s="22"/>
      <c r="II40" s="22"/>
    </row>
    <row r="41" spans="1:243" s="21" customFormat="1" ht="19.5" customHeight="1">
      <c r="A41" s="60">
        <v>4.05</v>
      </c>
      <c r="B41" s="61" t="s">
        <v>103</v>
      </c>
      <c r="C41" s="34"/>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IA41" s="21">
        <v>4.05</v>
      </c>
      <c r="IB41" s="21" t="s">
        <v>103</v>
      </c>
      <c r="IE41" s="22"/>
      <c r="IF41" s="22"/>
      <c r="IG41" s="22"/>
      <c r="IH41" s="22"/>
      <c r="II41" s="22"/>
    </row>
    <row r="42" spans="1:243" s="21" customFormat="1" ht="31.5" customHeight="1">
      <c r="A42" s="60">
        <v>4.06</v>
      </c>
      <c r="B42" s="61" t="s">
        <v>61</v>
      </c>
      <c r="C42" s="34"/>
      <c r="D42" s="34">
        <v>20</v>
      </c>
      <c r="E42" s="62" t="s">
        <v>44</v>
      </c>
      <c r="F42" s="63">
        <v>151.91</v>
      </c>
      <c r="G42" s="46"/>
      <c r="H42" s="40"/>
      <c r="I42" s="41" t="s">
        <v>33</v>
      </c>
      <c r="J42" s="42">
        <f t="shared" si="3"/>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4"/>
        <v>3038.2</v>
      </c>
      <c r="BB42" s="54">
        <f t="shared" si="5"/>
        <v>3038.2</v>
      </c>
      <c r="BC42" s="59" t="str">
        <f t="shared" si="6"/>
        <v>INR  Three Thousand  &amp;Thirty Eight  and Paise Twenty Only</v>
      </c>
      <c r="IA42" s="21">
        <v>4.06</v>
      </c>
      <c r="IB42" s="21" t="s">
        <v>61</v>
      </c>
      <c r="ID42" s="21">
        <v>20</v>
      </c>
      <c r="IE42" s="22" t="s">
        <v>44</v>
      </c>
      <c r="IF42" s="22"/>
      <c r="IG42" s="22"/>
      <c r="IH42" s="22"/>
      <c r="II42" s="22"/>
    </row>
    <row r="43" spans="1:243" s="21" customFormat="1" ht="31.5" customHeight="1">
      <c r="A43" s="60">
        <v>4.07</v>
      </c>
      <c r="B43" s="61" t="s">
        <v>104</v>
      </c>
      <c r="C43" s="34"/>
      <c r="D43" s="34">
        <v>3</v>
      </c>
      <c r="E43" s="62" t="s">
        <v>43</v>
      </c>
      <c r="F43" s="63">
        <v>672.29</v>
      </c>
      <c r="G43" s="46"/>
      <c r="H43" s="40"/>
      <c r="I43" s="41" t="s">
        <v>33</v>
      </c>
      <c r="J43" s="42">
        <f t="shared" si="3"/>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4"/>
        <v>2016.87</v>
      </c>
      <c r="BB43" s="54">
        <f t="shared" si="5"/>
        <v>2016.87</v>
      </c>
      <c r="BC43" s="59" t="str">
        <f t="shared" si="6"/>
        <v>INR  Two Thousand  &amp;Sixteen  and Paise Eighty Seven Only</v>
      </c>
      <c r="IA43" s="21">
        <v>4.07</v>
      </c>
      <c r="IB43" s="21" t="s">
        <v>104</v>
      </c>
      <c r="ID43" s="21">
        <v>3</v>
      </c>
      <c r="IE43" s="22" t="s">
        <v>43</v>
      </c>
      <c r="IF43" s="22"/>
      <c r="IG43" s="22"/>
      <c r="IH43" s="22"/>
      <c r="II43" s="22"/>
    </row>
    <row r="44" spans="1:243" s="21" customFormat="1" ht="31.5" customHeight="1">
      <c r="A44" s="60">
        <v>4.08</v>
      </c>
      <c r="B44" s="61" t="s">
        <v>105</v>
      </c>
      <c r="C44" s="34"/>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4.08</v>
      </c>
      <c r="IB44" s="21" t="s">
        <v>105</v>
      </c>
      <c r="IE44" s="22"/>
      <c r="IF44" s="22"/>
      <c r="IG44" s="22"/>
      <c r="IH44" s="22"/>
      <c r="II44" s="22"/>
    </row>
    <row r="45" spans="1:243" s="21" customFormat="1" ht="31.5" customHeight="1">
      <c r="A45" s="60">
        <v>4.09</v>
      </c>
      <c r="B45" s="61" t="s">
        <v>54</v>
      </c>
      <c r="C45" s="34"/>
      <c r="D45" s="34">
        <v>370</v>
      </c>
      <c r="E45" s="62" t="s">
        <v>58</v>
      </c>
      <c r="F45" s="63">
        <v>73.21</v>
      </c>
      <c r="G45" s="46"/>
      <c r="H45" s="40"/>
      <c r="I45" s="41" t="s">
        <v>33</v>
      </c>
      <c r="J45" s="42">
        <f t="shared" si="3"/>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4"/>
        <v>27087.7</v>
      </c>
      <c r="BB45" s="54">
        <f t="shared" si="5"/>
        <v>27087.7</v>
      </c>
      <c r="BC45" s="59" t="str">
        <f t="shared" si="6"/>
        <v>INR  Twenty Seven Thousand  &amp;Eighty Seven  and Paise Seventy Only</v>
      </c>
      <c r="IA45" s="21">
        <v>4.09</v>
      </c>
      <c r="IB45" s="21" t="s">
        <v>54</v>
      </c>
      <c r="ID45" s="21">
        <v>370</v>
      </c>
      <c r="IE45" s="22" t="s">
        <v>58</v>
      </c>
      <c r="IF45" s="22"/>
      <c r="IG45" s="22"/>
      <c r="IH45" s="22"/>
      <c r="II45" s="22"/>
    </row>
    <row r="46" spans="1:243" s="21" customFormat="1" ht="31.5" customHeight="1">
      <c r="A46" s="64">
        <v>4.1</v>
      </c>
      <c r="B46" s="61" t="s">
        <v>67</v>
      </c>
      <c r="C46" s="34"/>
      <c r="D46" s="34">
        <v>6</v>
      </c>
      <c r="E46" s="62" t="s">
        <v>44</v>
      </c>
      <c r="F46" s="63">
        <v>51.64</v>
      </c>
      <c r="G46" s="46"/>
      <c r="H46" s="40"/>
      <c r="I46" s="41" t="s">
        <v>33</v>
      </c>
      <c r="J46" s="42">
        <f t="shared" si="3"/>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4"/>
        <v>309.84</v>
      </c>
      <c r="BB46" s="54">
        <f t="shared" si="5"/>
        <v>309.84</v>
      </c>
      <c r="BC46" s="59" t="str">
        <f t="shared" si="6"/>
        <v>INR  Three Hundred &amp; Nine  and Paise Eighty Four Only</v>
      </c>
      <c r="IA46" s="21">
        <v>4.1</v>
      </c>
      <c r="IB46" s="21" t="s">
        <v>67</v>
      </c>
      <c r="ID46" s="21">
        <v>6</v>
      </c>
      <c r="IE46" s="22" t="s">
        <v>44</v>
      </c>
      <c r="IF46" s="22"/>
      <c r="IG46" s="22"/>
      <c r="IH46" s="22"/>
      <c r="II46" s="22"/>
    </row>
    <row r="47" spans="1:243" s="21" customFormat="1" ht="18" customHeight="1">
      <c r="A47" s="60">
        <v>5</v>
      </c>
      <c r="B47" s="61" t="s">
        <v>106</v>
      </c>
      <c r="C47" s="34"/>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IA47" s="21">
        <v>5</v>
      </c>
      <c r="IB47" s="21" t="s">
        <v>106</v>
      </c>
      <c r="IE47" s="22"/>
      <c r="IF47" s="22"/>
      <c r="IG47" s="22"/>
      <c r="IH47" s="22"/>
      <c r="II47" s="22"/>
    </row>
    <row r="48" spans="1:243" s="21" customFormat="1" ht="63">
      <c r="A48" s="60">
        <v>5.01</v>
      </c>
      <c r="B48" s="61" t="s">
        <v>107</v>
      </c>
      <c r="C48" s="34"/>
      <c r="D48" s="70"/>
      <c r="E48" s="70"/>
      <c r="F48" s="70"/>
      <c r="G48" s="70"/>
      <c r="H48" s="70"/>
      <c r="I48" s="70"/>
      <c r="J48" s="70"/>
      <c r="K48" s="70"/>
      <c r="L48" s="70"/>
      <c r="M48" s="70"/>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IA48" s="21">
        <v>5.01</v>
      </c>
      <c r="IB48" s="21" t="s">
        <v>107</v>
      </c>
      <c r="IE48" s="22"/>
      <c r="IF48" s="22"/>
      <c r="IG48" s="22"/>
      <c r="IH48" s="22"/>
      <c r="II48" s="22"/>
    </row>
    <row r="49" spans="1:243" s="21" customFormat="1" ht="42.75">
      <c r="A49" s="60">
        <v>5.02</v>
      </c>
      <c r="B49" s="61" t="s">
        <v>62</v>
      </c>
      <c r="C49" s="34"/>
      <c r="D49" s="34">
        <v>5</v>
      </c>
      <c r="E49" s="62" t="s">
        <v>46</v>
      </c>
      <c r="F49" s="63">
        <v>5398.9</v>
      </c>
      <c r="G49" s="46"/>
      <c r="H49" s="40"/>
      <c r="I49" s="41" t="s">
        <v>33</v>
      </c>
      <c r="J49" s="42">
        <f t="shared" si="3"/>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4"/>
        <v>26994.5</v>
      </c>
      <c r="BB49" s="54">
        <f t="shared" si="5"/>
        <v>26994.5</v>
      </c>
      <c r="BC49" s="59" t="str">
        <f t="shared" si="6"/>
        <v>INR  Twenty Six Thousand Nine Hundred &amp; Ninety Four  and Paise Fifty Only</v>
      </c>
      <c r="IA49" s="21">
        <v>5.02</v>
      </c>
      <c r="IB49" s="21" t="s">
        <v>62</v>
      </c>
      <c r="ID49" s="21">
        <v>5</v>
      </c>
      <c r="IE49" s="22" t="s">
        <v>46</v>
      </c>
      <c r="IF49" s="22"/>
      <c r="IG49" s="22"/>
      <c r="IH49" s="22"/>
      <c r="II49" s="22"/>
    </row>
    <row r="50" spans="1:243" s="21" customFormat="1" ht="78.75">
      <c r="A50" s="60">
        <v>5.03</v>
      </c>
      <c r="B50" s="61" t="s">
        <v>108</v>
      </c>
      <c r="C50" s="34"/>
      <c r="D50" s="70"/>
      <c r="E50" s="70"/>
      <c r="F50" s="70"/>
      <c r="G50" s="70"/>
      <c r="H50" s="70"/>
      <c r="I50" s="70"/>
      <c r="J50" s="70"/>
      <c r="K50" s="70"/>
      <c r="L50" s="70"/>
      <c r="M50" s="70"/>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IA50" s="21">
        <v>5.03</v>
      </c>
      <c r="IB50" s="21" t="s">
        <v>108</v>
      </c>
      <c r="IE50" s="22"/>
      <c r="IF50" s="22"/>
      <c r="IG50" s="22"/>
      <c r="IH50" s="22"/>
      <c r="II50" s="22"/>
    </row>
    <row r="51" spans="1:243" s="21" customFormat="1" ht="42.75" customHeight="1">
      <c r="A51" s="60">
        <v>5.04</v>
      </c>
      <c r="B51" s="61" t="s">
        <v>62</v>
      </c>
      <c r="C51" s="34"/>
      <c r="D51" s="34">
        <v>12</v>
      </c>
      <c r="E51" s="62" t="s">
        <v>46</v>
      </c>
      <c r="F51" s="63">
        <v>6655.37</v>
      </c>
      <c r="G51" s="46"/>
      <c r="H51" s="40"/>
      <c r="I51" s="41" t="s">
        <v>33</v>
      </c>
      <c r="J51" s="42">
        <f t="shared" si="3"/>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4"/>
        <v>79864.44</v>
      </c>
      <c r="BB51" s="54">
        <f t="shared" si="5"/>
        <v>79864.44</v>
      </c>
      <c r="BC51" s="59" t="str">
        <f t="shared" si="6"/>
        <v>INR  Seventy Nine Thousand Eight Hundred &amp; Sixty Four  and Paise Forty Four Only</v>
      </c>
      <c r="IA51" s="21">
        <v>5.04</v>
      </c>
      <c r="IB51" s="21" t="s">
        <v>62</v>
      </c>
      <c r="ID51" s="21">
        <v>12</v>
      </c>
      <c r="IE51" s="22" t="s">
        <v>46</v>
      </c>
      <c r="IF51" s="22"/>
      <c r="IG51" s="22"/>
      <c r="IH51" s="22"/>
      <c r="II51" s="22"/>
    </row>
    <row r="52" spans="1:243" s="21" customFormat="1" ht="78.75">
      <c r="A52" s="60">
        <v>5.05</v>
      </c>
      <c r="B52" s="61" t="s">
        <v>109</v>
      </c>
      <c r="C52" s="34"/>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5.05</v>
      </c>
      <c r="IB52" s="21" t="s">
        <v>109</v>
      </c>
      <c r="IE52" s="22"/>
      <c r="IF52" s="22"/>
      <c r="IG52" s="22"/>
      <c r="IH52" s="22"/>
      <c r="II52" s="22"/>
    </row>
    <row r="53" spans="1:243" s="21" customFormat="1" ht="33" customHeight="1">
      <c r="A53" s="60">
        <v>5.06</v>
      </c>
      <c r="B53" s="61" t="s">
        <v>55</v>
      </c>
      <c r="C53" s="34"/>
      <c r="D53" s="34">
        <v>37</v>
      </c>
      <c r="E53" s="62" t="s">
        <v>43</v>
      </c>
      <c r="F53" s="63">
        <v>817.27</v>
      </c>
      <c r="G53" s="46"/>
      <c r="H53" s="40"/>
      <c r="I53" s="41" t="s">
        <v>33</v>
      </c>
      <c r="J53" s="42">
        <f t="shared" si="3"/>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4"/>
        <v>30238.99</v>
      </c>
      <c r="BB53" s="54">
        <f t="shared" si="5"/>
        <v>30238.99</v>
      </c>
      <c r="BC53" s="59" t="str">
        <f t="shared" si="6"/>
        <v>INR  Thirty Thousand Two Hundred &amp; Thirty Eight  and Paise Ninety Nine Only</v>
      </c>
      <c r="IA53" s="21">
        <v>5.06</v>
      </c>
      <c r="IB53" s="21" t="s">
        <v>55</v>
      </c>
      <c r="ID53" s="21">
        <v>37</v>
      </c>
      <c r="IE53" s="22" t="s">
        <v>43</v>
      </c>
      <c r="IF53" s="22"/>
      <c r="IG53" s="22"/>
      <c r="IH53" s="22"/>
      <c r="II53" s="22"/>
    </row>
    <row r="54" spans="1:243" s="21" customFormat="1" ht="94.5">
      <c r="A54" s="60">
        <v>5.07</v>
      </c>
      <c r="B54" s="61" t="s">
        <v>110</v>
      </c>
      <c r="C54" s="34"/>
      <c r="D54" s="34">
        <v>17</v>
      </c>
      <c r="E54" s="62" t="s">
        <v>44</v>
      </c>
      <c r="F54" s="63">
        <v>45.59</v>
      </c>
      <c r="G54" s="46"/>
      <c r="H54" s="40"/>
      <c r="I54" s="41" t="s">
        <v>33</v>
      </c>
      <c r="J54" s="42">
        <f t="shared" si="3"/>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4"/>
        <v>775.03</v>
      </c>
      <c r="BB54" s="54">
        <f t="shared" si="5"/>
        <v>775.03</v>
      </c>
      <c r="BC54" s="59" t="str">
        <f t="shared" si="6"/>
        <v>INR  Seven Hundred &amp; Seventy Five  and Paise Three Only</v>
      </c>
      <c r="IA54" s="21">
        <v>5.07</v>
      </c>
      <c r="IB54" s="21" t="s">
        <v>110</v>
      </c>
      <c r="ID54" s="21">
        <v>17</v>
      </c>
      <c r="IE54" s="22" t="s">
        <v>44</v>
      </c>
      <c r="IF54" s="22"/>
      <c r="IG54" s="22"/>
      <c r="IH54" s="22"/>
      <c r="II54" s="22"/>
    </row>
    <row r="55" spans="1:243" s="21" customFormat="1" ht="15.75">
      <c r="A55" s="60">
        <v>6</v>
      </c>
      <c r="B55" s="61" t="s">
        <v>111</v>
      </c>
      <c r="C55" s="34"/>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6</v>
      </c>
      <c r="IB55" s="21" t="s">
        <v>111</v>
      </c>
      <c r="IE55" s="22"/>
      <c r="IF55" s="22"/>
      <c r="IG55" s="22"/>
      <c r="IH55" s="22"/>
      <c r="II55" s="22"/>
    </row>
    <row r="56" spans="1:243" s="21" customFormat="1" ht="33" customHeight="1">
      <c r="A56" s="60">
        <v>6.01</v>
      </c>
      <c r="B56" s="61" t="s">
        <v>112</v>
      </c>
      <c r="C56" s="34"/>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IA56" s="21">
        <v>6.01</v>
      </c>
      <c r="IB56" s="21" t="s">
        <v>112</v>
      </c>
      <c r="IE56" s="22"/>
      <c r="IF56" s="22"/>
      <c r="IG56" s="22"/>
      <c r="IH56" s="22"/>
      <c r="II56" s="22"/>
    </row>
    <row r="57" spans="1:243" s="21" customFormat="1" ht="42.75">
      <c r="A57" s="60">
        <v>6.02</v>
      </c>
      <c r="B57" s="61" t="s">
        <v>113</v>
      </c>
      <c r="C57" s="34"/>
      <c r="D57" s="34">
        <v>0.6</v>
      </c>
      <c r="E57" s="62" t="s">
        <v>43</v>
      </c>
      <c r="F57" s="63">
        <v>2820.6</v>
      </c>
      <c r="G57" s="46"/>
      <c r="H57" s="40"/>
      <c r="I57" s="41" t="s">
        <v>33</v>
      </c>
      <c r="J57" s="42">
        <f t="shared" si="3"/>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4"/>
        <v>1692.36</v>
      </c>
      <c r="BB57" s="54">
        <f t="shared" si="5"/>
        <v>1692.36</v>
      </c>
      <c r="BC57" s="59" t="str">
        <f t="shared" si="6"/>
        <v>INR  One Thousand Six Hundred &amp; Ninety Two  and Paise Thirty Six Only</v>
      </c>
      <c r="IA57" s="21">
        <v>6.02</v>
      </c>
      <c r="IB57" s="21" t="s">
        <v>113</v>
      </c>
      <c r="ID57" s="21">
        <v>0.6</v>
      </c>
      <c r="IE57" s="22" t="s">
        <v>43</v>
      </c>
      <c r="IF57" s="22"/>
      <c r="IG57" s="22"/>
      <c r="IH57" s="22"/>
      <c r="II57" s="22"/>
    </row>
    <row r="58" spans="1:243" s="21" customFormat="1" ht="236.25">
      <c r="A58" s="60">
        <v>6.03</v>
      </c>
      <c r="B58" s="61" t="s">
        <v>68</v>
      </c>
      <c r="C58" s="34"/>
      <c r="D58" s="34">
        <v>75</v>
      </c>
      <c r="E58" s="62" t="s">
        <v>43</v>
      </c>
      <c r="F58" s="63">
        <v>903.38</v>
      </c>
      <c r="G58" s="46"/>
      <c r="H58" s="40"/>
      <c r="I58" s="41" t="s">
        <v>33</v>
      </c>
      <c r="J58" s="42">
        <f t="shared" si="3"/>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4"/>
        <v>67753.5</v>
      </c>
      <c r="BB58" s="54">
        <f t="shared" si="5"/>
        <v>67753.5</v>
      </c>
      <c r="BC58" s="59" t="str">
        <f t="shared" si="6"/>
        <v>INR  Sixty Seven Thousand Seven Hundred &amp; Fifty Three  and Paise Fifty Only</v>
      </c>
      <c r="IA58" s="21">
        <v>6.03</v>
      </c>
      <c r="IB58" s="21" t="s">
        <v>68</v>
      </c>
      <c r="ID58" s="21">
        <v>75</v>
      </c>
      <c r="IE58" s="22" t="s">
        <v>43</v>
      </c>
      <c r="IF58" s="22"/>
      <c r="IG58" s="22"/>
      <c r="IH58" s="22"/>
      <c r="II58" s="22"/>
    </row>
    <row r="59" spans="1:243" s="21" customFormat="1" ht="15.75">
      <c r="A59" s="60">
        <v>7</v>
      </c>
      <c r="B59" s="61" t="s">
        <v>114</v>
      </c>
      <c r="C59" s="34"/>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7</v>
      </c>
      <c r="IB59" s="21" t="s">
        <v>114</v>
      </c>
      <c r="IE59" s="22"/>
      <c r="IF59" s="22"/>
      <c r="IG59" s="22"/>
      <c r="IH59" s="22"/>
      <c r="II59" s="22"/>
    </row>
    <row r="60" spans="1:243" s="21" customFormat="1" ht="141.75">
      <c r="A60" s="60">
        <v>7.01</v>
      </c>
      <c r="B60" s="61" t="s">
        <v>115</v>
      </c>
      <c r="C60" s="34"/>
      <c r="D60" s="70"/>
      <c r="E60" s="70"/>
      <c r="F60" s="70"/>
      <c r="G60" s="70"/>
      <c r="H60" s="70"/>
      <c r="I60" s="70"/>
      <c r="J60" s="70"/>
      <c r="K60" s="70"/>
      <c r="L60" s="70"/>
      <c r="M60" s="70"/>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IA60" s="21">
        <v>7.01</v>
      </c>
      <c r="IB60" s="21" t="s">
        <v>115</v>
      </c>
      <c r="IE60" s="22"/>
      <c r="IF60" s="22"/>
      <c r="IG60" s="22"/>
      <c r="IH60" s="22"/>
      <c r="II60" s="22"/>
    </row>
    <row r="61" spans="1:243" s="21" customFormat="1" ht="47.25">
      <c r="A61" s="60">
        <v>7.02</v>
      </c>
      <c r="B61" s="61" t="s">
        <v>116</v>
      </c>
      <c r="C61" s="34"/>
      <c r="D61" s="34">
        <v>4.5</v>
      </c>
      <c r="E61" s="62" t="s">
        <v>43</v>
      </c>
      <c r="F61" s="63">
        <v>1654.27</v>
      </c>
      <c r="G61" s="46"/>
      <c r="H61" s="40"/>
      <c r="I61" s="41" t="s">
        <v>33</v>
      </c>
      <c r="J61" s="42">
        <f t="shared" si="3"/>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 t="shared" si="4"/>
        <v>7444.22</v>
      </c>
      <c r="BB61" s="54">
        <f t="shared" si="5"/>
        <v>7444.22</v>
      </c>
      <c r="BC61" s="59" t="str">
        <f t="shared" si="6"/>
        <v>INR  Seven Thousand Four Hundred &amp; Forty Four  and Paise Twenty Two Only</v>
      </c>
      <c r="IA61" s="21">
        <v>7.02</v>
      </c>
      <c r="IB61" s="21" t="s">
        <v>116</v>
      </c>
      <c r="ID61" s="21">
        <v>4.5</v>
      </c>
      <c r="IE61" s="22" t="s">
        <v>43</v>
      </c>
      <c r="IF61" s="22"/>
      <c r="IG61" s="22"/>
      <c r="IH61" s="22"/>
      <c r="II61" s="22"/>
    </row>
    <row r="62" spans="1:243" s="21" customFormat="1" ht="63" customHeight="1">
      <c r="A62" s="60">
        <v>7.03</v>
      </c>
      <c r="B62" s="61" t="s">
        <v>117</v>
      </c>
      <c r="C62" s="34"/>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7.03</v>
      </c>
      <c r="IB62" s="21" t="s">
        <v>117</v>
      </c>
      <c r="IE62" s="22"/>
      <c r="IF62" s="22"/>
      <c r="IG62" s="22"/>
      <c r="IH62" s="22"/>
      <c r="II62" s="22"/>
    </row>
    <row r="63" spans="1:243" s="21" customFormat="1" ht="42.75">
      <c r="A63" s="60">
        <v>7.04</v>
      </c>
      <c r="B63" s="61" t="s">
        <v>118</v>
      </c>
      <c r="C63" s="34"/>
      <c r="D63" s="34">
        <v>20</v>
      </c>
      <c r="E63" s="62" t="s">
        <v>58</v>
      </c>
      <c r="F63" s="63">
        <v>144.94</v>
      </c>
      <c r="G63" s="46"/>
      <c r="H63" s="40"/>
      <c r="I63" s="41" t="s">
        <v>33</v>
      </c>
      <c r="J63" s="42">
        <f t="shared" si="3"/>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4"/>
        <v>2898.8</v>
      </c>
      <c r="BB63" s="54">
        <f t="shared" si="5"/>
        <v>2898.8</v>
      </c>
      <c r="BC63" s="59" t="str">
        <f t="shared" si="6"/>
        <v>INR  Two Thousand Eight Hundred &amp; Ninety Eight  and Paise Eighty Only</v>
      </c>
      <c r="IA63" s="21">
        <v>7.04</v>
      </c>
      <c r="IB63" s="21" t="s">
        <v>118</v>
      </c>
      <c r="ID63" s="21">
        <v>20</v>
      </c>
      <c r="IE63" s="22" t="s">
        <v>58</v>
      </c>
      <c r="IF63" s="22"/>
      <c r="IG63" s="22"/>
      <c r="IH63" s="22"/>
      <c r="II63" s="22"/>
    </row>
    <row r="64" spans="1:243" s="21" customFormat="1" ht="47.25">
      <c r="A64" s="60">
        <v>7.05</v>
      </c>
      <c r="B64" s="61" t="s">
        <v>119</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7.05</v>
      </c>
      <c r="IB64" s="21" t="s">
        <v>119</v>
      </c>
      <c r="IE64" s="22"/>
      <c r="IF64" s="22"/>
      <c r="IG64" s="22"/>
      <c r="IH64" s="22"/>
      <c r="II64" s="22"/>
    </row>
    <row r="65" spans="1:243" s="21" customFormat="1" ht="28.5">
      <c r="A65" s="60">
        <v>7.06</v>
      </c>
      <c r="B65" s="61" t="s">
        <v>120</v>
      </c>
      <c r="C65" s="34"/>
      <c r="D65" s="34">
        <v>3</v>
      </c>
      <c r="E65" s="62" t="s">
        <v>47</v>
      </c>
      <c r="F65" s="63">
        <v>160.72</v>
      </c>
      <c r="G65" s="46"/>
      <c r="H65" s="40"/>
      <c r="I65" s="41" t="s">
        <v>33</v>
      </c>
      <c r="J65" s="42">
        <f t="shared" si="3"/>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4"/>
        <v>482.16</v>
      </c>
      <c r="BB65" s="54">
        <f t="shared" si="5"/>
        <v>482.16</v>
      </c>
      <c r="BC65" s="59" t="str">
        <f t="shared" si="6"/>
        <v>INR  Four Hundred &amp; Eighty Two  and Paise Sixteen Only</v>
      </c>
      <c r="IA65" s="21">
        <v>7.06</v>
      </c>
      <c r="IB65" s="21" t="s">
        <v>120</v>
      </c>
      <c r="ID65" s="21">
        <v>3</v>
      </c>
      <c r="IE65" s="22" t="s">
        <v>47</v>
      </c>
      <c r="IF65" s="22"/>
      <c r="IG65" s="22"/>
      <c r="IH65" s="22"/>
      <c r="II65" s="22"/>
    </row>
    <row r="66" spans="1:243" s="21" customFormat="1" ht="63">
      <c r="A66" s="60">
        <v>7.07</v>
      </c>
      <c r="B66" s="61" t="s">
        <v>121</v>
      </c>
      <c r="C66" s="34"/>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7.07</v>
      </c>
      <c r="IB66" s="21" t="s">
        <v>121</v>
      </c>
      <c r="IE66" s="22"/>
      <c r="IF66" s="22"/>
      <c r="IG66" s="22"/>
      <c r="IH66" s="22"/>
      <c r="II66" s="22"/>
    </row>
    <row r="67" spans="1:243" s="21" customFormat="1" ht="28.5">
      <c r="A67" s="60">
        <v>7.08</v>
      </c>
      <c r="B67" s="61" t="s">
        <v>122</v>
      </c>
      <c r="C67" s="34"/>
      <c r="D67" s="34">
        <v>2</v>
      </c>
      <c r="E67" s="62" t="s">
        <v>47</v>
      </c>
      <c r="F67" s="63">
        <v>53.09</v>
      </c>
      <c r="G67" s="46"/>
      <c r="H67" s="40"/>
      <c r="I67" s="41" t="s">
        <v>33</v>
      </c>
      <c r="J67" s="42">
        <f t="shared" si="3"/>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4"/>
        <v>106.18</v>
      </c>
      <c r="BB67" s="54">
        <f t="shared" si="5"/>
        <v>106.18</v>
      </c>
      <c r="BC67" s="59" t="str">
        <f t="shared" si="6"/>
        <v>INR  One Hundred &amp; Six  and Paise Eighteen Only</v>
      </c>
      <c r="IA67" s="21">
        <v>7.08</v>
      </c>
      <c r="IB67" s="21" t="s">
        <v>122</v>
      </c>
      <c r="ID67" s="21">
        <v>2</v>
      </c>
      <c r="IE67" s="22" t="s">
        <v>47</v>
      </c>
      <c r="IF67" s="22"/>
      <c r="IG67" s="22"/>
      <c r="IH67" s="22"/>
      <c r="II67" s="22"/>
    </row>
    <row r="68" spans="1:243" s="21" customFormat="1" ht="63">
      <c r="A68" s="60">
        <v>7.09</v>
      </c>
      <c r="B68" s="61" t="s">
        <v>123</v>
      </c>
      <c r="C68" s="34"/>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7.09</v>
      </c>
      <c r="IB68" s="21" t="s">
        <v>123</v>
      </c>
      <c r="IE68" s="22"/>
      <c r="IF68" s="22"/>
      <c r="IG68" s="22"/>
      <c r="IH68" s="22"/>
      <c r="II68" s="22"/>
    </row>
    <row r="69" spans="1:243" s="21" customFormat="1" ht="28.5">
      <c r="A69" s="64">
        <v>7.1</v>
      </c>
      <c r="B69" s="61" t="s">
        <v>124</v>
      </c>
      <c r="C69" s="34"/>
      <c r="D69" s="34">
        <v>6</v>
      </c>
      <c r="E69" s="62" t="s">
        <v>47</v>
      </c>
      <c r="F69" s="63">
        <v>30.56</v>
      </c>
      <c r="G69" s="46"/>
      <c r="H69" s="40"/>
      <c r="I69" s="41" t="s">
        <v>33</v>
      </c>
      <c r="J69" s="42">
        <f t="shared" si="3"/>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 t="shared" si="4"/>
        <v>183.36</v>
      </c>
      <c r="BB69" s="54">
        <f t="shared" si="5"/>
        <v>183.36</v>
      </c>
      <c r="BC69" s="59" t="str">
        <f t="shared" si="6"/>
        <v>INR  One Hundred &amp; Eighty Three  and Paise Thirty Six Only</v>
      </c>
      <c r="IA69" s="21">
        <v>7.1</v>
      </c>
      <c r="IB69" s="21" t="s">
        <v>124</v>
      </c>
      <c r="ID69" s="21">
        <v>6</v>
      </c>
      <c r="IE69" s="22" t="s">
        <v>47</v>
      </c>
      <c r="IF69" s="22"/>
      <c r="IG69" s="22"/>
      <c r="IH69" s="22"/>
      <c r="II69" s="22"/>
    </row>
    <row r="70" spans="1:243" s="21" customFormat="1" ht="47.25">
      <c r="A70" s="60">
        <v>7.11</v>
      </c>
      <c r="B70" s="61" t="s">
        <v>125</v>
      </c>
      <c r="C70" s="34"/>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7.11</v>
      </c>
      <c r="IB70" s="21" t="s">
        <v>125</v>
      </c>
      <c r="IE70" s="22"/>
      <c r="IF70" s="22"/>
      <c r="IG70" s="22"/>
      <c r="IH70" s="22"/>
      <c r="II70" s="22"/>
    </row>
    <row r="71" spans="1:243" s="21" customFormat="1" ht="31.5">
      <c r="A71" s="60">
        <v>7.12</v>
      </c>
      <c r="B71" s="61" t="s">
        <v>126</v>
      </c>
      <c r="C71" s="34"/>
      <c r="D71" s="34">
        <v>4</v>
      </c>
      <c r="E71" s="62" t="s">
        <v>47</v>
      </c>
      <c r="F71" s="63">
        <v>45.07</v>
      </c>
      <c r="G71" s="46"/>
      <c r="H71" s="40"/>
      <c r="I71" s="41" t="s">
        <v>33</v>
      </c>
      <c r="J71" s="42">
        <f t="shared" si="3"/>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4"/>
        <v>180.28</v>
      </c>
      <c r="BB71" s="54">
        <f t="shared" si="5"/>
        <v>180.28</v>
      </c>
      <c r="BC71" s="59" t="str">
        <f t="shared" si="6"/>
        <v>INR  One Hundred &amp; Eighty  and Paise Twenty Eight Only</v>
      </c>
      <c r="IA71" s="21">
        <v>7.12</v>
      </c>
      <c r="IB71" s="21" t="s">
        <v>126</v>
      </c>
      <c r="ID71" s="21">
        <v>4</v>
      </c>
      <c r="IE71" s="22" t="s">
        <v>47</v>
      </c>
      <c r="IF71" s="22"/>
      <c r="IG71" s="22"/>
      <c r="IH71" s="22"/>
      <c r="II71" s="22"/>
    </row>
    <row r="72" spans="1:243" s="21" customFormat="1" ht="94.5">
      <c r="A72" s="60">
        <v>7.13</v>
      </c>
      <c r="B72" s="61" t="s">
        <v>127</v>
      </c>
      <c r="C72" s="34"/>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7.13</v>
      </c>
      <c r="IB72" s="21" t="s">
        <v>127</v>
      </c>
      <c r="IE72" s="22"/>
      <c r="IF72" s="22"/>
      <c r="IG72" s="22"/>
      <c r="IH72" s="22"/>
      <c r="II72" s="22"/>
    </row>
    <row r="73" spans="1:243" s="21" customFormat="1" ht="28.5">
      <c r="A73" s="60">
        <v>7.14</v>
      </c>
      <c r="B73" s="61" t="s">
        <v>69</v>
      </c>
      <c r="C73" s="34"/>
      <c r="D73" s="34">
        <v>6</v>
      </c>
      <c r="E73" s="62" t="s">
        <v>47</v>
      </c>
      <c r="F73" s="63">
        <v>65.76</v>
      </c>
      <c r="G73" s="46"/>
      <c r="H73" s="40"/>
      <c r="I73" s="41" t="s">
        <v>33</v>
      </c>
      <c r="J73" s="42">
        <f t="shared" si="3"/>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4"/>
        <v>394.56</v>
      </c>
      <c r="BB73" s="54">
        <f t="shared" si="5"/>
        <v>394.56</v>
      </c>
      <c r="BC73" s="59" t="str">
        <f t="shared" si="6"/>
        <v>INR  Three Hundred &amp; Ninety Four  and Paise Fifty Six Only</v>
      </c>
      <c r="IA73" s="21">
        <v>7.14</v>
      </c>
      <c r="IB73" s="21" t="s">
        <v>69</v>
      </c>
      <c r="ID73" s="21">
        <v>6</v>
      </c>
      <c r="IE73" s="22" t="s">
        <v>47</v>
      </c>
      <c r="IF73" s="22"/>
      <c r="IG73" s="22"/>
      <c r="IH73" s="22"/>
      <c r="II73" s="22"/>
    </row>
    <row r="74" spans="1:243" s="21" customFormat="1" ht="94.5">
      <c r="A74" s="60">
        <v>7.15</v>
      </c>
      <c r="B74" s="61" t="s">
        <v>128</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7.15</v>
      </c>
      <c r="IB74" s="21" t="s">
        <v>128</v>
      </c>
      <c r="IE74" s="22"/>
      <c r="IF74" s="22"/>
      <c r="IG74" s="22"/>
      <c r="IH74" s="22"/>
      <c r="II74" s="22"/>
    </row>
    <row r="75" spans="1:243" s="21" customFormat="1" ht="28.5">
      <c r="A75" s="60">
        <v>7.16</v>
      </c>
      <c r="B75" s="61" t="s">
        <v>124</v>
      </c>
      <c r="C75" s="34"/>
      <c r="D75" s="34">
        <v>6</v>
      </c>
      <c r="E75" s="62" t="s">
        <v>47</v>
      </c>
      <c r="F75" s="63">
        <v>52.3</v>
      </c>
      <c r="G75" s="46"/>
      <c r="H75" s="40"/>
      <c r="I75" s="41" t="s">
        <v>33</v>
      </c>
      <c r="J75" s="42">
        <f t="shared" si="3"/>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4"/>
        <v>313.8</v>
      </c>
      <c r="BB75" s="54">
        <f t="shared" si="5"/>
        <v>313.8</v>
      </c>
      <c r="BC75" s="59" t="str">
        <f t="shared" si="6"/>
        <v>INR  Three Hundred &amp; Thirteen  and Paise Eighty Only</v>
      </c>
      <c r="IA75" s="21">
        <v>7.16</v>
      </c>
      <c r="IB75" s="21" t="s">
        <v>124</v>
      </c>
      <c r="ID75" s="21">
        <v>6</v>
      </c>
      <c r="IE75" s="22" t="s">
        <v>47</v>
      </c>
      <c r="IF75" s="22"/>
      <c r="IG75" s="22"/>
      <c r="IH75" s="22"/>
      <c r="II75" s="22"/>
    </row>
    <row r="76" spans="1:243" s="21" customFormat="1" ht="110.25">
      <c r="A76" s="60">
        <v>7.18</v>
      </c>
      <c r="B76" s="61" t="s">
        <v>129</v>
      </c>
      <c r="C76" s="34"/>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7.18</v>
      </c>
      <c r="IB76" s="21" t="s">
        <v>129</v>
      </c>
      <c r="IE76" s="22"/>
      <c r="IF76" s="22"/>
      <c r="IG76" s="22"/>
      <c r="IH76" s="22"/>
      <c r="II76" s="22"/>
    </row>
    <row r="77" spans="1:243" s="21" customFormat="1" ht="28.5">
      <c r="A77" s="60">
        <v>7.19</v>
      </c>
      <c r="B77" s="61" t="s">
        <v>130</v>
      </c>
      <c r="C77" s="34"/>
      <c r="D77" s="34">
        <v>2</v>
      </c>
      <c r="E77" s="62" t="s">
        <v>47</v>
      </c>
      <c r="F77" s="63">
        <v>54.41</v>
      </c>
      <c r="G77" s="46"/>
      <c r="H77" s="40"/>
      <c r="I77" s="41" t="s">
        <v>33</v>
      </c>
      <c r="J77" s="42">
        <f t="shared" si="3"/>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4"/>
        <v>108.82</v>
      </c>
      <c r="BB77" s="54">
        <f t="shared" si="5"/>
        <v>108.82</v>
      </c>
      <c r="BC77" s="59" t="str">
        <f t="shared" si="6"/>
        <v>INR  One Hundred &amp; Eight  and Paise Eighty Two Only</v>
      </c>
      <c r="IA77" s="21">
        <v>7.19</v>
      </c>
      <c r="IB77" s="21" t="s">
        <v>130</v>
      </c>
      <c r="ID77" s="21">
        <v>2</v>
      </c>
      <c r="IE77" s="22" t="s">
        <v>47</v>
      </c>
      <c r="IF77" s="22"/>
      <c r="IG77" s="22"/>
      <c r="IH77" s="22"/>
      <c r="II77" s="22"/>
    </row>
    <row r="78" spans="1:243" s="21" customFormat="1" ht="267.75">
      <c r="A78" s="64">
        <v>7.2</v>
      </c>
      <c r="B78" s="61" t="s">
        <v>131</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7.2</v>
      </c>
      <c r="IB78" s="21" t="s">
        <v>131</v>
      </c>
      <c r="IE78" s="22"/>
      <c r="IF78" s="22"/>
      <c r="IG78" s="22"/>
      <c r="IH78" s="22"/>
      <c r="II78" s="22"/>
    </row>
    <row r="79" spans="1:243" s="21" customFormat="1" ht="42.75">
      <c r="A79" s="60">
        <v>7.21</v>
      </c>
      <c r="B79" s="61" t="s">
        <v>132</v>
      </c>
      <c r="C79" s="34"/>
      <c r="D79" s="34">
        <v>13</v>
      </c>
      <c r="E79" s="62" t="s">
        <v>44</v>
      </c>
      <c r="F79" s="63">
        <v>194.34</v>
      </c>
      <c r="G79" s="46"/>
      <c r="H79" s="40"/>
      <c r="I79" s="41" t="s">
        <v>33</v>
      </c>
      <c r="J79" s="42">
        <f t="shared" si="3"/>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4"/>
        <v>2526.42</v>
      </c>
      <c r="BB79" s="54">
        <f t="shared" si="5"/>
        <v>2526.42</v>
      </c>
      <c r="BC79" s="59" t="str">
        <f t="shared" si="6"/>
        <v>INR  Two Thousand Five Hundred &amp; Twenty Six  and Paise Forty Two Only</v>
      </c>
      <c r="IA79" s="21">
        <v>7.21</v>
      </c>
      <c r="IB79" s="21" t="s">
        <v>132</v>
      </c>
      <c r="ID79" s="21">
        <v>13</v>
      </c>
      <c r="IE79" s="22" t="s">
        <v>44</v>
      </c>
      <c r="IF79" s="22"/>
      <c r="IG79" s="22"/>
      <c r="IH79" s="22"/>
      <c r="II79" s="22"/>
    </row>
    <row r="80" spans="1:243" s="21" customFormat="1" ht="31.5">
      <c r="A80" s="60">
        <v>7.22</v>
      </c>
      <c r="B80" s="61" t="s">
        <v>133</v>
      </c>
      <c r="C80" s="34"/>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7.22</v>
      </c>
      <c r="IB80" s="21" t="s">
        <v>133</v>
      </c>
      <c r="IE80" s="22"/>
      <c r="IF80" s="22"/>
      <c r="IG80" s="22"/>
      <c r="IH80" s="22"/>
      <c r="II80" s="22"/>
    </row>
    <row r="81" spans="1:243" s="21" customFormat="1" ht="409.5">
      <c r="A81" s="60">
        <v>7.23</v>
      </c>
      <c r="B81" s="61" t="s">
        <v>134</v>
      </c>
      <c r="C81" s="34"/>
      <c r="D81" s="34">
        <v>5</v>
      </c>
      <c r="E81" s="62" t="s">
        <v>43</v>
      </c>
      <c r="F81" s="63">
        <v>1543.8</v>
      </c>
      <c r="G81" s="46"/>
      <c r="H81" s="40"/>
      <c r="I81" s="41" t="s">
        <v>33</v>
      </c>
      <c r="J81" s="42">
        <f t="shared" si="3"/>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4"/>
        <v>7719</v>
      </c>
      <c r="BB81" s="54">
        <f t="shared" si="5"/>
        <v>7719</v>
      </c>
      <c r="BC81" s="59" t="str">
        <f t="shared" si="6"/>
        <v>INR  Seven Thousand Seven Hundred &amp; Nineteen  Only</v>
      </c>
      <c r="IA81" s="21">
        <v>7.23</v>
      </c>
      <c r="IB81" s="21" t="s">
        <v>134</v>
      </c>
      <c r="ID81" s="21">
        <v>5</v>
      </c>
      <c r="IE81" s="22" t="s">
        <v>43</v>
      </c>
      <c r="IF81" s="22"/>
      <c r="IG81" s="22"/>
      <c r="IH81" s="22"/>
      <c r="II81" s="22"/>
    </row>
    <row r="82" spans="1:243" s="21" customFormat="1" ht="15.75">
      <c r="A82" s="60">
        <v>8</v>
      </c>
      <c r="B82" s="61" t="s">
        <v>135</v>
      </c>
      <c r="C82" s="34"/>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8</v>
      </c>
      <c r="IB82" s="21" t="s">
        <v>135</v>
      </c>
      <c r="IE82" s="22"/>
      <c r="IF82" s="22"/>
      <c r="IG82" s="22"/>
      <c r="IH82" s="22"/>
      <c r="II82" s="22"/>
    </row>
    <row r="83" spans="1:243" s="21" customFormat="1" ht="110.25">
      <c r="A83" s="60">
        <v>8.01</v>
      </c>
      <c r="B83" s="61" t="s">
        <v>136</v>
      </c>
      <c r="C83" s="34"/>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IA83" s="21">
        <v>8.01</v>
      </c>
      <c r="IB83" s="21" t="s">
        <v>136</v>
      </c>
      <c r="IE83" s="22"/>
      <c r="IF83" s="22"/>
      <c r="IG83" s="22"/>
      <c r="IH83" s="22"/>
      <c r="II83" s="22"/>
    </row>
    <row r="84" spans="1:243" s="21" customFormat="1" ht="42.75">
      <c r="A84" s="60">
        <v>8.02</v>
      </c>
      <c r="B84" s="61" t="s">
        <v>137</v>
      </c>
      <c r="C84" s="34"/>
      <c r="D84" s="34">
        <v>2</v>
      </c>
      <c r="E84" s="62" t="s">
        <v>43</v>
      </c>
      <c r="F84" s="63">
        <v>3882.64</v>
      </c>
      <c r="G84" s="46"/>
      <c r="H84" s="40"/>
      <c r="I84" s="41" t="s">
        <v>33</v>
      </c>
      <c r="J84" s="42">
        <f t="shared" si="3"/>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4"/>
        <v>7765.28</v>
      </c>
      <c r="BB84" s="54">
        <f t="shared" si="5"/>
        <v>7765.28</v>
      </c>
      <c r="BC84" s="59" t="str">
        <f t="shared" si="6"/>
        <v>INR  Seven Thousand Seven Hundred &amp; Sixty Five  and Paise Twenty Eight Only</v>
      </c>
      <c r="IA84" s="21">
        <v>8.02</v>
      </c>
      <c r="IB84" s="21" t="s">
        <v>137</v>
      </c>
      <c r="ID84" s="21">
        <v>2</v>
      </c>
      <c r="IE84" s="22" t="s">
        <v>43</v>
      </c>
      <c r="IF84" s="22"/>
      <c r="IG84" s="22"/>
      <c r="IH84" s="22"/>
      <c r="II84" s="22"/>
    </row>
    <row r="85" spans="1:243" s="21" customFormat="1" ht="252">
      <c r="A85" s="60">
        <v>8.03</v>
      </c>
      <c r="B85" s="61" t="s">
        <v>138</v>
      </c>
      <c r="C85" s="34"/>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8.03</v>
      </c>
      <c r="IB85" s="21" t="s">
        <v>138</v>
      </c>
      <c r="IE85" s="22"/>
      <c r="IF85" s="22"/>
      <c r="IG85" s="22"/>
      <c r="IH85" s="22"/>
      <c r="II85" s="22"/>
    </row>
    <row r="86" spans="1:243" s="21" customFormat="1" ht="78.75">
      <c r="A86" s="60">
        <v>8.04</v>
      </c>
      <c r="B86" s="61" t="s">
        <v>139</v>
      </c>
      <c r="C86" s="34"/>
      <c r="D86" s="34">
        <v>15</v>
      </c>
      <c r="E86" s="62" t="s">
        <v>58</v>
      </c>
      <c r="F86" s="63">
        <v>145.99</v>
      </c>
      <c r="G86" s="46"/>
      <c r="H86" s="40"/>
      <c r="I86" s="41" t="s">
        <v>33</v>
      </c>
      <c r="J86" s="42">
        <f t="shared" si="3"/>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4"/>
        <v>2189.85</v>
      </c>
      <c r="BB86" s="54">
        <f t="shared" si="5"/>
        <v>2189.85</v>
      </c>
      <c r="BC86" s="59" t="str">
        <f t="shared" si="6"/>
        <v>INR  Two Thousand One Hundred &amp; Eighty Nine  and Paise Eighty Five Only</v>
      </c>
      <c r="IA86" s="21">
        <v>8.04</v>
      </c>
      <c r="IB86" s="21" t="s">
        <v>139</v>
      </c>
      <c r="ID86" s="21">
        <v>15</v>
      </c>
      <c r="IE86" s="22" t="s">
        <v>58</v>
      </c>
      <c r="IF86" s="22"/>
      <c r="IG86" s="22"/>
      <c r="IH86" s="22"/>
      <c r="II86" s="22"/>
    </row>
    <row r="87" spans="1:243" s="21" customFormat="1" ht="110.25">
      <c r="A87" s="60">
        <v>8.05</v>
      </c>
      <c r="B87" s="61" t="s">
        <v>140</v>
      </c>
      <c r="C87" s="34"/>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8.05</v>
      </c>
      <c r="IB87" s="21" t="s">
        <v>140</v>
      </c>
      <c r="IE87" s="22"/>
      <c r="IF87" s="22"/>
      <c r="IG87" s="22"/>
      <c r="IH87" s="22"/>
      <c r="II87" s="22"/>
    </row>
    <row r="88" spans="1:243" s="21" customFormat="1" ht="78.75">
      <c r="A88" s="60">
        <v>8.06</v>
      </c>
      <c r="B88" s="61" t="s">
        <v>141</v>
      </c>
      <c r="C88" s="34"/>
      <c r="D88" s="34">
        <v>55</v>
      </c>
      <c r="E88" s="62" t="s">
        <v>58</v>
      </c>
      <c r="F88" s="63">
        <v>93.34</v>
      </c>
      <c r="G88" s="46"/>
      <c r="H88" s="40"/>
      <c r="I88" s="41" t="s">
        <v>33</v>
      </c>
      <c r="J88" s="42">
        <f aca="true" t="shared" si="7" ref="J88:J149">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8" ref="BA88:BA149">total_amount_ba($B$2,$D$2,D88,F88,J88,K88,M88)</f>
        <v>5133.7</v>
      </c>
      <c r="BB88" s="54">
        <f aca="true" t="shared" si="9" ref="BB88:BB149">BA88+SUM(N88:AZ88)</f>
        <v>5133.7</v>
      </c>
      <c r="BC88" s="59" t="str">
        <f aca="true" t="shared" si="10" ref="BC88:BC149">SpellNumber(L88,BB88)</f>
        <v>INR  Five Thousand One Hundred &amp; Thirty Three  and Paise Seventy Only</v>
      </c>
      <c r="IA88" s="21">
        <v>8.06</v>
      </c>
      <c r="IB88" s="21" t="s">
        <v>141</v>
      </c>
      <c r="ID88" s="21">
        <v>55</v>
      </c>
      <c r="IE88" s="22" t="s">
        <v>58</v>
      </c>
      <c r="IF88" s="22"/>
      <c r="IG88" s="22"/>
      <c r="IH88" s="22"/>
      <c r="II88" s="22"/>
    </row>
    <row r="89" spans="1:243" s="21" customFormat="1" ht="63">
      <c r="A89" s="60">
        <v>8.07</v>
      </c>
      <c r="B89" s="61" t="s">
        <v>142</v>
      </c>
      <c r="C89" s="34"/>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IA89" s="21">
        <v>8.07</v>
      </c>
      <c r="IB89" s="21" t="s">
        <v>142</v>
      </c>
      <c r="IE89" s="22"/>
      <c r="IF89" s="22"/>
      <c r="IG89" s="22"/>
      <c r="IH89" s="22"/>
      <c r="II89" s="22"/>
    </row>
    <row r="90" spans="1:243" s="21" customFormat="1" ht="31.5" customHeight="1">
      <c r="A90" s="60">
        <v>8.09</v>
      </c>
      <c r="B90" s="61" t="s">
        <v>143</v>
      </c>
      <c r="C90" s="34"/>
      <c r="D90" s="34">
        <v>1.1</v>
      </c>
      <c r="E90" s="62" t="s">
        <v>43</v>
      </c>
      <c r="F90" s="63">
        <v>789.61</v>
      </c>
      <c r="G90" s="46"/>
      <c r="H90" s="40"/>
      <c r="I90" s="41" t="s">
        <v>33</v>
      </c>
      <c r="J90" s="42">
        <f t="shared" si="7"/>
        <v>1</v>
      </c>
      <c r="K90" s="40" t="s">
        <v>34</v>
      </c>
      <c r="L90" s="40" t="s">
        <v>4</v>
      </c>
      <c r="M90" s="43"/>
      <c r="N90" s="52"/>
      <c r="O90" s="52"/>
      <c r="P90" s="53"/>
      <c r="Q90" s="52"/>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5">
        <f t="shared" si="8"/>
        <v>868.57</v>
      </c>
      <c r="BB90" s="54">
        <f t="shared" si="9"/>
        <v>868.57</v>
      </c>
      <c r="BC90" s="59" t="str">
        <f t="shared" si="10"/>
        <v>INR  Eight Hundred &amp; Sixty Eight  and Paise Fifty Seven Only</v>
      </c>
      <c r="IA90" s="21">
        <v>8.09</v>
      </c>
      <c r="IB90" s="21" t="s">
        <v>143</v>
      </c>
      <c r="ID90" s="21">
        <v>1.1</v>
      </c>
      <c r="IE90" s="22" t="s">
        <v>43</v>
      </c>
      <c r="IF90" s="22"/>
      <c r="IG90" s="22"/>
      <c r="IH90" s="22"/>
      <c r="II90" s="22"/>
    </row>
    <row r="91" spans="1:243" s="21" customFormat="1" ht="15.75">
      <c r="A91" s="64">
        <v>8.1</v>
      </c>
      <c r="B91" s="61" t="s">
        <v>144</v>
      </c>
      <c r="C91" s="34"/>
      <c r="D91" s="70"/>
      <c r="E91" s="70"/>
      <c r="F91" s="70"/>
      <c r="G91" s="70"/>
      <c r="H91" s="70"/>
      <c r="I91" s="70"/>
      <c r="J91" s="70"/>
      <c r="K91" s="70"/>
      <c r="L91" s="70"/>
      <c r="M91" s="70"/>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IA91" s="21">
        <v>8.1</v>
      </c>
      <c r="IB91" s="21" t="s">
        <v>144</v>
      </c>
      <c r="IE91" s="22"/>
      <c r="IF91" s="22"/>
      <c r="IG91" s="22"/>
      <c r="IH91" s="22"/>
      <c r="II91" s="22"/>
    </row>
    <row r="92" spans="1:243" s="21" customFormat="1" ht="204.75">
      <c r="A92" s="60">
        <v>8.11</v>
      </c>
      <c r="B92" s="61" t="s">
        <v>71</v>
      </c>
      <c r="C92" s="34"/>
      <c r="D92" s="34">
        <v>18</v>
      </c>
      <c r="E92" s="62" t="s">
        <v>43</v>
      </c>
      <c r="F92" s="63">
        <v>812.71</v>
      </c>
      <c r="G92" s="46"/>
      <c r="H92" s="40"/>
      <c r="I92" s="41" t="s">
        <v>33</v>
      </c>
      <c r="J92" s="42">
        <f t="shared" si="7"/>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8"/>
        <v>14628.78</v>
      </c>
      <c r="BB92" s="54">
        <f t="shared" si="9"/>
        <v>14628.78</v>
      </c>
      <c r="BC92" s="59" t="str">
        <f t="shared" si="10"/>
        <v>INR  Fourteen Thousand Six Hundred &amp; Twenty Eight  and Paise Seventy Eight Only</v>
      </c>
      <c r="IA92" s="21">
        <v>8.11</v>
      </c>
      <c r="IB92" s="21" t="s">
        <v>71</v>
      </c>
      <c r="ID92" s="21">
        <v>18</v>
      </c>
      <c r="IE92" s="22" t="s">
        <v>43</v>
      </c>
      <c r="IF92" s="22"/>
      <c r="IG92" s="22"/>
      <c r="IH92" s="22"/>
      <c r="II92" s="22"/>
    </row>
    <row r="93" spans="1:243" s="21" customFormat="1" ht="236.25">
      <c r="A93" s="60">
        <v>8.12</v>
      </c>
      <c r="B93" s="61" t="s">
        <v>145</v>
      </c>
      <c r="C93" s="34"/>
      <c r="D93" s="34">
        <v>4.6</v>
      </c>
      <c r="E93" s="62" t="s">
        <v>43</v>
      </c>
      <c r="F93" s="63">
        <v>813.59</v>
      </c>
      <c r="G93" s="46"/>
      <c r="H93" s="40"/>
      <c r="I93" s="41" t="s">
        <v>33</v>
      </c>
      <c r="J93" s="42">
        <f t="shared" si="7"/>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8"/>
        <v>3742.51</v>
      </c>
      <c r="BB93" s="54">
        <f t="shared" si="9"/>
        <v>3742.51</v>
      </c>
      <c r="BC93" s="59" t="str">
        <f t="shared" si="10"/>
        <v>INR  Three Thousand Seven Hundred &amp; Forty Two  and Paise Fifty One Only</v>
      </c>
      <c r="IA93" s="21">
        <v>8.12</v>
      </c>
      <c r="IB93" s="21" t="s">
        <v>145</v>
      </c>
      <c r="ID93" s="21">
        <v>4.6</v>
      </c>
      <c r="IE93" s="22" t="s">
        <v>43</v>
      </c>
      <c r="IF93" s="22"/>
      <c r="IG93" s="22"/>
      <c r="IH93" s="22"/>
      <c r="II93" s="22"/>
    </row>
    <row r="94" spans="1:243" s="21" customFormat="1" ht="15.75">
      <c r="A94" s="60">
        <v>9</v>
      </c>
      <c r="B94" s="61" t="s">
        <v>146</v>
      </c>
      <c r="C94" s="34"/>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9</v>
      </c>
      <c r="IB94" s="21" t="s">
        <v>146</v>
      </c>
      <c r="IE94" s="22"/>
      <c r="IF94" s="22"/>
      <c r="IG94" s="22"/>
      <c r="IH94" s="22"/>
      <c r="II94" s="22"/>
    </row>
    <row r="95" spans="1:243" s="21" customFormat="1" ht="173.25">
      <c r="A95" s="60">
        <v>9.01</v>
      </c>
      <c r="B95" s="61" t="s">
        <v>72</v>
      </c>
      <c r="C95" s="34"/>
      <c r="D95" s="34">
        <v>1</v>
      </c>
      <c r="E95" s="62" t="s">
        <v>47</v>
      </c>
      <c r="F95" s="63">
        <v>213.99</v>
      </c>
      <c r="G95" s="46"/>
      <c r="H95" s="40"/>
      <c r="I95" s="41" t="s">
        <v>33</v>
      </c>
      <c r="J95" s="42">
        <f t="shared" si="7"/>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8"/>
        <v>213.99</v>
      </c>
      <c r="BB95" s="54">
        <f t="shared" si="9"/>
        <v>213.99</v>
      </c>
      <c r="BC95" s="59" t="str">
        <f t="shared" si="10"/>
        <v>INR  Two Hundred &amp; Thirteen  and Paise Ninety Nine Only</v>
      </c>
      <c r="IA95" s="21">
        <v>9.01</v>
      </c>
      <c r="IB95" s="21" t="s">
        <v>72</v>
      </c>
      <c r="ID95" s="21">
        <v>1</v>
      </c>
      <c r="IE95" s="22" t="s">
        <v>47</v>
      </c>
      <c r="IF95" s="22"/>
      <c r="IG95" s="22"/>
      <c r="IH95" s="22"/>
      <c r="II95" s="22"/>
    </row>
    <row r="96" spans="1:243" s="21" customFormat="1" ht="110.25">
      <c r="A96" s="60">
        <v>9.02</v>
      </c>
      <c r="B96" s="61" t="s">
        <v>147</v>
      </c>
      <c r="C96" s="34"/>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IA96" s="21">
        <v>9.02</v>
      </c>
      <c r="IB96" s="21" t="s">
        <v>147</v>
      </c>
      <c r="IE96" s="22"/>
      <c r="IF96" s="22"/>
      <c r="IG96" s="22"/>
      <c r="IH96" s="22"/>
      <c r="II96" s="22"/>
    </row>
    <row r="97" spans="1:243" s="21" customFormat="1" ht="28.5">
      <c r="A97" s="60">
        <v>9.03</v>
      </c>
      <c r="B97" s="61" t="s">
        <v>59</v>
      </c>
      <c r="C97" s="34"/>
      <c r="D97" s="34">
        <v>3</v>
      </c>
      <c r="E97" s="62" t="s">
        <v>44</v>
      </c>
      <c r="F97" s="63">
        <v>267.47</v>
      </c>
      <c r="G97" s="46"/>
      <c r="H97" s="40"/>
      <c r="I97" s="41" t="s">
        <v>33</v>
      </c>
      <c r="J97" s="42">
        <f t="shared" si="7"/>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8"/>
        <v>802.41</v>
      </c>
      <c r="BB97" s="54">
        <f t="shared" si="9"/>
        <v>802.41</v>
      </c>
      <c r="BC97" s="59" t="str">
        <f t="shared" si="10"/>
        <v>INR  Eight Hundred &amp; Two  and Paise Forty One Only</v>
      </c>
      <c r="IA97" s="21">
        <v>9.03</v>
      </c>
      <c r="IB97" s="21" t="s">
        <v>59</v>
      </c>
      <c r="ID97" s="21">
        <v>3</v>
      </c>
      <c r="IE97" s="22" t="s">
        <v>44</v>
      </c>
      <c r="IF97" s="22"/>
      <c r="IG97" s="22"/>
      <c r="IH97" s="22"/>
      <c r="II97" s="22"/>
    </row>
    <row r="98" spans="1:243" s="21" customFormat="1" ht="126">
      <c r="A98" s="60">
        <v>9.04</v>
      </c>
      <c r="B98" s="61" t="s">
        <v>148</v>
      </c>
      <c r="C98" s="34"/>
      <c r="D98" s="70"/>
      <c r="E98" s="70"/>
      <c r="F98" s="70"/>
      <c r="G98" s="70"/>
      <c r="H98" s="70"/>
      <c r="I98" s="70"/>
      <c r="J98" s="70"/>
      <c r="K98" s="70"/>
      <c r="L98" s="70"/>
      <c r="M98" s="70"/>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IA98" s="21">
        <v>9.04</v>
      </c>
      <c r="IB98" s="21" t="s">
        <v>148</v>
      </c>
      <c r="IE98" s="22"/>
      <c r="IF98" s="22"/>
      <c r="IG98" s="22"/>
      <c r="IH98" s="22"/>
      <c r="II98" s="22"/>
    </row>
    <row r="99" spans="1:243" s="21" customFormat="1" ht="15.75">
      <c r="A99" s="60">
        <v>9.05</v>
      </c>
      <c r="B99" s="61" t="s">
        <v>149</v>
      </c>
      <c r="C99" s="34"/>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9.05</v>
      </c>
      <c r="IB99" s="21" t="s">
        <v>149</v>
      </c>
      <c r="IE99" s="22"/>
      <c r="IF99" s="22"/>
      <c r="IG99" s="22"/>
      <c r="IH99" s="22"/>
      <c r="II99" s="22"/>
    </row>
    <row r="100" spans="1:243" s="21" customFormat="1" ht="30.75" customHeight="1">
      <c r="A100" s="60">
        <v>9.06</v>
      </c>
      <c r="B100" s="61" t="s">
        <v>150</v>
      </c>
      <c r="C100" s="34"/>
      <c r="D100" s="34">
        <v>1</v>
      </c>
      <c r="E100" s="62" t="s">
        <v>47</v>
      </c>
      <c r="F100" s="63">
        <v>113.85</v>
      </c>
      <c r="G100" s="46"/>
      <c r="H100" s="40"/>
      <c r="I100" s="41" t="s">
        <v>33</v>
      </c>
      <c r="J100" s="42">
        <f t="shared" si="7"/>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8"/>
        <v>113.85</v>
      </c>
      <c r="BB100" s="54">
        <f t="shared" si="9"/>
        <v>113.85</v>
      </c>
      <c r="BC100" s="59" t="str">
        <f t="shared" si="10"/>
        <v>INR  One Hundred &amp; Thirteen  and Paise Eighty Five Only</v>
      </c>
      <c r="IA100" s="21">
        <v>9.06</v>
      </c>
      <c r="IB100" s="21" t="s">
        <v>150</v>
      </c>
      <c r="ID100" s="21">
        <v>1</v>
      </c>
      <c r="IE100" s="22" t="s">
        <v>47</v>
      </c>
      <c r="IF100" s="22"/>
      <c r="IG100" s="22"/>
      <c r="IH100" s="22"/>
      <c r="II100" s="22"/>
    </row>
    <row r="101" spans="1:243" s="21" customFormat="1" ht="15.75">
      <c r="A101" s="60">
        <v>9.07</v>
      </c>
      <c r="B101" s="61" t="s">
        <v>151</v>
      </c>
      <c r="C101" s="34"/>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IA101" s="21">
        <v>9.07</v>
      </c>
      <c r="IB101" s="21" t="s">
        <v>151</v>
      </c>
      <c r="IE101" s="22"/>
      <c r="IF101" s="22"/>
      <c r="IG101" s="22"/>
      <c r="IH101" s="22"/>
      <c r="II101" s="22"/>
    </row>
    <row r="102" spans="1:243" s="21" customFormat="1" ht="30.75" customHeight="1">
      <c r="A102" s="60">
        <v>9.08</v>
      </c>
      <c r="B102" s="61" t="s">
        <v>73</v>
      </c>
      <c r="C102" s="34"/>
      <c r="D102" s="34">
        <v>1</v>
      </c>
      <c r="E102" s="62" t="s">
        <v>47</v>
      </c>
      <c r="F102" s="63">
        <v>99.78</v>
      </c>
      <c r="G102" s="46"/>
      <c r="H102" s="40"/>
      <c r="I102" s="41" t="s">
        <v>33</v>
      </c>
      <c r="J102" s="42">
        <f t="shared" si="7"/>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8"/>
        <v>99.78</v>
      </c>
      <c r="BB102" s="54">
        <f t="shared" si="9"/>
        <v>99.78</v>
      </c>
      <c r="BC102" s="59" t="str">
        <f t="shared" si="10"/>
        <v>INR  Ninety Nine and Paise Seventy Eight Only</v>
      </c>
      <c r="IA102" s="21">
        <v>9.08</v>
      </c>
      <c r="IB102" s="21" t="s">
        <v>73</v>
      </c>
      <c r="ID102" s="21">
        <v>1</v>
      </c>
      <c r="IE102" s="22" t="s">
        <v>47</v>
      </c>
      <c r="IF102" s="22"/>
      <c r="IG102" s="22"/>
      <c r="IH102" s="22"/>
      <c r="II102" s="22"/>
    </row>
    <row r="103" spans="1:243" s="21" customFormat="1" ht="109.5" customHeight="1">
      <c r="A103" s="60">
        <v>9.09</v>
      </c>
      <c r="B103" s="61" t="s">
        <v>152</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9.09</v>
      </c>
      <c r="IB103" s="21" t="s">
        <v>152</v>
      </c>
      <c r="IE103" s="22"/>
      <c r="IF103" s="22"/>
      <c r="IG103" s="22"/>
      <c r="IH103" s="22"/>
      <c r="II103" s="22"/>
    </row>
    <row r="104" spans="1:243" s="21" customFormat="1" ht="28.5">
      <c r="A104" s="64">
        <v>9.1</v>
      </c>
      <c r="B104" s="61" t="s">
        <v>74</v>
      </c>
      <c r="C104" s="34"/>
      <c r="D104" s="34">
        <v>2</v>
      </c>
      <c r="E104" s="62" t="s">
        <v>47</v>
      </c>
      <c r="F104" s="63">
        <v>253.22</v>
      </c>
      <c r="G104" s="46"/>
      <c r="H104" s="40"/>
      <c r="I104" s="41" t="s">
        <v>33</v>
      </c>
      <c r="J104" s="42">
        <f t="shared" si="7"/>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8"/>
        <v>506.44</v>
      </c>
      <c r="BB104" s="54">
        <f t="shared" si="9"/>
        <v>506.44</v>
      </c>
      <c r="BC104" s="59" t="str">
        <f t="shared" si="10"/>
        <v>INR  Five Hundred &amp; Six  and Paise Forty Four Only</v>
      </c>
      <c r="IA104" s="21">
        <v>9.1</v>
      </c>
      <c r="IB104" s="21" t="s">
        <v>74</v>
      </c>
      <c r="ID104" s="21">
        <v>2</v>
      </c>
      <c r="IE104" s="22" t="s">
        <v>47</v>
      </c>
      <c r="IF104" s="22"/>
      <c r="IG104" s="22"/>
      <c r="IH104" s="22"/>
      <c r="II104" s="22"/>
    </row>
    <row r="105" spans="1:243" s="21" customFormat="1" ht="15.75">
      <c r="A105" s="60">
        <v>10</v>
      </c>
      <c r="B105" s="61" t="s">
        <v>153</v>
      </c>
      <c r="C105" s="34"/>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10</v>
      </c>
      <c r="IB105" s="21" t="s">
        <v>153</v>
      </c>
      <c r="IE105" s="22"/>
      <c r="IF105" s="22"/>
      <c r="IG105" s="22"/>
      <c r="IH105" s="22"/>
      <c r="II105" s="22"/>
    </row>
    <row r="106" spans="1:243" s="21" customFormat="1" ht="15.75">
      <c r="A106" s="60">
        <v>10.01</v>
      </c>
      <c r="B106" s="61" t="s">
        <v>154</v>
      </c>
      <c r="C106" s="34"/>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10.01</v>
      </c>
      <c r="IB106" s="21" t="s">
        <v>154</v>
      </c>
      <c r="IE106" s="22"/>
      <c r="IF106" s="22"/>
      <c r="IG106" s="22"/>
      <c r="IH106" s="22"/>
      <c r="II106" s="22"/>
    </row>
    <row r="107" spans="1:243" s="21" customFormat="1" ht="30" customHeight="1">
      <c r="A107" s="60">
        <v>10.02</v>
      </c>
      <c r="B107" s="61" t="s">
        <v>48</v>
      </c>
      <c r="C107" s="34"/>
      <c r="D107" s="34">
        <v>29</v>
      </c>
      <c r="E107" s="62" t="s">
        <v>43</v>
      </c>
      <c r="F107" s="63">
        <v>231.08</v>
      </c>
      <c r="G107" s="46"/>
      <c r="H107" s="40"/>
      <c r="I107" s="41" t="s">
        <v>33</v>
      </c>
      <c r="J107" s="42">
        <f t="shared" si="7"/>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8"/>
        <v>6701.32</v>
      </c>
      <c r="BB107" s="54">
        <f t="shared" si="9"/>
        <v>6701.32</v>
      </c>
      <c r="BC107" s="59" t="str">
        <f t="shared" si="10"/>
        <v>INR  Six Thousand Seven Hundred &amp; One  and Paise Thirty Two Only</v>
      </c>
      <c r="IA107" s="21">
        <v>10.02</v>
      </c>
      <c r="IB107" s="21" t="s">
        <v>48</v>
      </c>
      <c r="ID107" s="21">
        <v>29</v>
      </c>
      <c r="IE107" s="22" t="s">
        <v>43</v>
      </c>
      <c r="IF107" s="22"/>
      <c r="IG107" s="22"/>
      <c r="IH107" s="22"/>
      <c r="II107" s="22"/>
    </row>
    <row r="108" spans="1:243" s="21" customFormat="1" ht="31.5">
      <c r="A108" s="60">
        <v>10.03</v>
      </c>
      <c r="B108" s="61" t="s">
        <v>155</v>
      </c>
      <c r="C108" s="34"/>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10.03</v>
      </c>
      <c r="IB108" s="21" t="s">
        <v>155</v>
      </c>
      <c r="IE108" s="22"/>
      <c r="IF108" s="22"/>
      <c r="IG108" s="22"/>
      <c r="IH108" s="22"/>
      <c r="II108" s="22"/>
    </row>
    <row r="109" spans="1:243" s="21" customFormat="1" ht="32.25" customHeight="1">
      <c r="A109" s="60">
        <v>10.04</v>
      </c>
      <c r="B109" s="61" t="s">
        <v>48</v>
      </c>
      <c r="C109" s="34"/>
      <c r="D109" s="34">
        <v>72</v>
      </c>
      <c r="E109" s="62" t="s">
        <v>43</v>
      </c>
      <c r="F109" s="63">
        <v>266.46</v>
      </c>
      <c r="G109" s="46"/>
      <c r="H109" s="40"/>
      <c r="I109" s="41" t="s">
        <v>33</v>
      </c>
      <c r="J109" s="42">
        <f t="shared" si="7"/>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8"/>
        <v>19185.12</v>
      </c>
      <c r="BB109" s="54">
        <f t="shared" si="9"/>
        <v>19185.12</v>
      </c>
      <c r="BC109" s="59" t="str">
        <f t="shared" si="10"/>
        <v>INR  Nineteen Thousand One Hundred &amp; Eighty Five  and Paise Twelve Only</v>
      </c>
      <c r="IA109" s="21">
        <v>10.04</v>
      </c>
      <c r="IB109" s="21" t="s">
        <v>48</v>
      </c>
      <c r="ID109" s="21">
        <v>72</v>
      </c>
      <c r="IE109" s="22" t="s">
        <v>43</v>
      </c>
      <c r="IF109" s="22"/>
      <c r="IG109" s="22"/>
      <c r="IH109" s="22"/>
      <c r="II109" s="22"/>
    </row>
    <row r="110" spans="1:243" s="21" customFormat="1" ht="31.5">
      <c r="A110" s="60">
        <v>10.05</v>
      </c>
      <c r="B110" s="61" t="s">
        <v>156</v>
      </c>
      <c r="C110" s="34"/>
      <c r="D110" s="70"/>
      <c r="E110" s="70"/>
      <c r="F110" s="70"/>
      <c r="G110" s="70"/>
      <c r="H110" s="70"/>
      <c r="I110" s="70"/>
      <c r="J110" s="70"/>
      <c r="K110" s="70"/>
      <c r="L110" s="70"/>
      <c r="M110" s="70"/>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IA110" s="21">
        <v>10.05</v>
      </c>
      <c r="IB110" s="21" t="s">
        <v>156</v>
      </c>
      <c r="IE110" s="22"/>
      <c r="IF110" s="22"/>
      <c r="IG110" s="22"/>
      <c r="IH110" s="22"/>
      <c r="II110" s="22"/>
    </row>
    <row r="111" spans="1:243" s="21" customFormat="1" ht="28.5">
      <c r="A111" s="60">
        <v>10.06</v>
      </c>
      <c r="B111" s="61" t="s">
        <v>64</v>
      </c>
      <c r="C111" s="34"/>
      <c r="D111" s="34">
        <v>2</v>
      </c>
      <c r="E111" s="62" t="s">
        <v>43</v>
      </c>
      <c r="F111" s="63">
        <v>287.81</v>
      </c>
      <c r="G111" s="46"/>
      <c r="H111" s="40"/>
      <c r="I111" s="41" t="s">
        <v>33</v>
      </c>
      <c r="J111" s="42">
        <f t="shared" si="7"/>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8"/>
        <v>575.62</v>
      </c>
      <c r="BB111" s="54">
        <f t="shared" si="9"/>
        <v>575.62</v>
      </c>
      <c r="BC111" s="59" t="str">
        <f t="shared" si="10"/>
        <v>INR  Five Hundred &amp; Seventy Five  and Paise Sixty Two Only</v>
      </c>
      <c r="IA111" s="21">
        <v>10.06</v>
      </c>
      <c r="IB111" s="21" t="s">
        <v>64</v>
      </c>
      <c r="ID111" s="21">
        <v>2</v>
      </c>
      <c r="IE111" s="22" t="s">
        <v>43</v>
      </c>
      <c r="IF111" s="22"/>
      <c r="IG111" s="22"/>
      <c r="IH111" s="22"/>
      <c r="II111" s="22"/>
    </row>
    <row r="112" spans="1:243" s="21" customFormat="1" ht="15.75">
      <c r="A112" s="60">
        <v>10.07</v>
      </c>
      <c r="B112" s="61" t="s">
        <v>157</v>
      </c>
      <c r="C112" s="34"/>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IA112" s="21">
        <v>10.07</v>
      </c>
      <c r="IB112" s="21" t="s">
        <v>157</v>
      </c>
      <c r="IE112" s="22"/>
      <c r="IF112" s="22"/>
      <c r="IG112" s="22"/>
      <c r="IH112" s="22"/>
      <c r="II112" s="22"/>
    </row>
    <row r="113" spans="1:243" s="21" customFormat="1" ht="29.25" customHeight="1">
      <c r="A113" s="60">
        <v>10.08</v>
      </c>
      <c r="B113" s="61" t="s">
        <v>56</v>
      </c>
      <c r="C113" s="34"/>
      <c r="D113" s="34">
        <v>19</v>
      </c>
      <c r="E113" s="62" t="s">
        <v>43</v>
      </c>
      <c r="F113" s="63">
        <v>199.34</v>
      </c>
      <c r="G113" s="46"/>
      <c r="H113" s="40"/>
      <c r="I113" s="41" t="s">
        <v>33</v>
      </c>
      <c r="J113" s="42">
        <f t="shared" si="7"/>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8"/>
        <v>3787.46</v>
      </c>
      <c r="BB113" s="54">
        <f t="shared" si="9"/>
        <v>3787.46</v>
      </c>
      <c r="BC113" s="59" t="str">
        <f t="shared" si="10"/>
        <v>INR  Three Thousand Seven Hundred &amp; Eighty Seven  and Paise Forty Six Only</v>
      </c>
      <c r="IA113" s="21">
        <v>10.08</v>
      </c>
      <c r="IB113" s="21" t="s">
        <v>56</v>
      </c>
      <c r="ID113" s="21">
        <v>19</v>
      </c>
      <c r="IE113" s="22" t="s">
        <v>43</v>
      </c>
      <c r="IF113" s="22"/>
      <c r="IG113" s="22"/>
      <c r="IH113" s="22"/>
      <c r="II113" s="22"/>
    </row>
    <row r="114" spans="1:243" s="21" customFormat="1" ht="63" customHeight="1">
      <c r="A114" s="60">
        <v>10.09</v>
      </c>
      <c r="B114" s="61" t="s">
        <v>75</v>
      </c>
      <c r="C114" s="34"/>
      <c r="D114" s="34">
        <v>5</v>
      </c>
      <c r="E114" s="62" t="s">
        <v>43</v>
      </c>
      <c r="F114" s="63">
        <v>264.49</v>
      </c>
      <c r="G114" s="46"/>
      <c r="H114" s="40"/>
      <c r="I114" s="41" t="s">
        <v>33</v>
      </c>
      <c r="J114" s="42">
        <f t="shared" si="7"/>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8"/>
        <v>1322.45</v>
      </c>
      <c r="BB114" s="54">
        <f t="shared" si="9"/>
        <v>1322.45</v>
      </c>
      <c r="BC114" s="59" t="str">
        <f t="shared" si="10"/>
        <v>INR  One Thousand Three Hundred &amp; Twenty Two  and Paise Forty Five Only</v>
      </c>
      <c r="IA114" s="21">
        <v>10.09</v>
      </c>
      <c r="IB114" s="21" t="s">
        <v>75</v>
      </c>
      <c r="ID114" s="21">
        <v>5</v>
      </c>
      <c r="IE114" s="22" t="s">
        <v>43</v>
      </c>
      <c r="IF114" s="22"/>
      <c r="IG114" s="22"/>
      <c r="IH114" s="22"/>
      <c r="II114" s="22"/>
    </row>
    <row r="115" spans="1:243" s="21" customFormat="1" ht="94.5">
      <c r="A115" s="64">
        <v>10.1</v>
      </c>
      <c r="B115" s="61" t="s">
        <v>158</v>
      </c>
      <c r="C115" s="34"/>
      <c r="D115" s="70"/>
      <c r="E115" s="70"/>
      <c r="F115" s="70"/>
      <c r="G115" s="70"/>
      <c r="H115" s="70"/>
      <c r="I115" s="70"/>
      <c r="J115" s="70"/>
      <c r="K115" s="70"/>
      <c r="L115" s="70"/>
      <c r="M115" s="70"/>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IA115" s="21">
        <v>10.1</v>
      </c>
      <c r="IB115" s="21" t="s">
        <v>158</v>
      </c>
      <c r="IE115" s="22"/>
      <c r="IF115" s="22"/>
      <c r="IG115" s="22"/>
      <c r="IH115" s="22"/>
      <c r="II115" s="22"/>
    </row>
    <row r="116" spans="1:243" s="21" customFormat="1" ht="42.75">
      <c r="A116" s="60">
        <v>10.11</v>
      </c>
      <c r="B116" s="61" t="s">
        <v>57</v>
      </c>
      <c r="C116" s="34"/>
      <c r="D116" s="34">
        <v>21</v>
      </c>
      <c r="E116" s="62" t="s">
        <v>43</v>
      </c>
      <c r="F116" s="63">
        <v>76.41</v>
      </c>
      <c r="G116" s="46"/>
      <c r="H116" s="40"/>
      <c r="I116" s="41" t="s">
        <v>33</v>
      </c>
      <c r="J116" s="42">
        <f t="shared" si="7"/>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8"/>
        <v>1604.61</v>
      </c>
      <c r="BB116" s="54">
        <f t="shared" si="9"/>
        <v>1604.61</v>
      </c>
      <c r="BC116" s="59" t="str">
        <f t="shared" si="10"/>
        <v>INR  One Thousand Six Hundred &amp; Four  and Paise Sixty One Only</v>
      </c>
      <c r="IA116" s="21">
        <v>10.11</v>
      </c>
      <c r="IB116" s="21" t="s">
        <v>57</v>
      </c>
      <c r="ID116" s="21">
        <v>21</v>
      </c>
      <c r="IE116" s="22" t="s">
        <v>43</v>
      </c>
      <c r="IF116" s="22"/>
      <c r="IG116" s="22"/>
      <c r="IH116" s="22"/>
      <c r="II116" s="22"/>
    </row>
    <row r="117" spans="1:243" s="21" customFormat="1" ht="47.25">
      <c r="A117" s="60">
        <v>10.12</v>
      </c>
      <c r="B117" s="61" t="s">
        <v>159</v>
      </c>
      <c r="C117" s="34"/>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10.12</v>
      </c>
      <c r="IB117" s="21" t="s">
        <v>159</v>
      </c>
      <c r="IE117" s="22"/>
      <c r="IF117" s="22"/>
      <c r="IG117" s="22"/>
      <c r="IH117" s="22"/>
      <c r="II117" s="22"/>
    </row>
    <row r="118" spans="1:243" s="21" customFormat="1" ht="63">
      <c r="A118" s="60">
        <v>10.13</v>
      </c>
      <c r="B118" s="61" t="s">
        <v>63</v>
      </c>
      <c r="C118" s="34"/>
      <c r="D118" s="34">
        <v>99</v>
      </c>
      <c r="E118" s="62" t="s">
        <v>43</v>
      </c>
      <c r="F118" s="63">
        <v>141.3</v>
      </c>
      <c r="G118" s="46"/>
      <c r="H118" s="40"/>
      <c r="I118" s="41" t="s">
        <v>33</v>
      </c>
      <c r="J118" s="42">
        <f t="shared" si="7"/>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8"/>
        <v>13988.7</v>
      </c>
      <c r="BB118" s="54">
        <f t="shared" si="9"/>
        <v>13988.7</v>
      </c>
      <c r="BC118" s="59" t="str">
        <f t="shared" si="10"/>
        <v>INR  Thirteen Thousand Nine Hundred &amp; Eighty Eight  and Paise Seventy Only</v>
      </c>
      <c r="IA118" s="21">
        <v>10.13</v>
      </c>
      <c r="IB118" s="21" t="s">
        <v>63</v>
      </c>
      <c r="ID118" s="21">
        <v>99</v>
      </c>
      <c r="IE118" s="22" t="s">
        <v>43</v>
      </c>
      <c r="IF118" s="22"/>
      <c r="IG118" s="22"/>
      <c r="IH118" s="22"/>
      <c r="II118" s="22"/>
    </row>
    <row r="119" spans="1:243" s="21" customFormat="1" ht="47.25">
      <c r="A119" s="60">
        <v>10.14</v>
      </c>
      <c r="B119" s="61" t="s">
        <v>160</v>
      </c>
      <c r="C119" s="34"/>
      <c r="D119" s="70"/>
      <c r="E119" s="70"/>
      <c r="F119" s="70"/>
      <c r="G119" s="70"/>
      <c r="H119" s="70"/>
      <c r="I119" s="70"/>
      <c r="J119" s="70"/>
      <c r="K119" s="70"/>
      <c r="L119" s="70"/>
      <c r="M119" s="70"/>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IA119" s="21">
        <v>10.14</v>
      </c>
      <c r="IB119" s="21" t="s">
        <v>160</v>
      </c>
      <c r="IE119" s="22"/>
      <c r="IF119" s="22"/>
      <c r="IG119" s="22"/>
      <c r="IH119" s="22"/>
      <c r="II119" s="22"/>
    </row>
    <row r="120" spans="1:243" s="21" customFormat="1" ht="30" customHeight="1">
      <c r="A120" s="60">
        <v>10.15</v>
      </c>
      <c r="B120" s="61" t="s">
        <v>57</v>
      </c>
      <c r="C120" s="34"/>
      <c r="D120" s="34">
        <v>16</v>
      </c>
      <c r="E120" s="62" t="s">
        <v>43</v>
      </c>
      <c r="F120" s="63">
        <v>106.58</v>
      </c>
      <c r="G120" s="46"/>
      <c r="H120" s="40"/>
      <c r="I120" s="41" t="s">
        <v>33</v>
      </c>
      <c r="J120" s="42">
        <f t="shared" si="7"/>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8"/>
        <v>1705.28</v>
      </c>
      <c r="BB120" s="54">
        <f t="shared" si="9"/>
        <v>1705.28</v>
      </c>
      <c r="BC120" s="59" t="str">
        <f t="shared" si="10"/>
        <v>INR  One Thousand Seven Hundred &amp; Five  and Paise Twenty Eight Only</v>
      </c>
      <c r="IA120" s="21">
        <v>10.15</v>
      </c>
      <c r="IB120" s="21" t="s">
        <v>57</v>
      </c>
      <c r="ID120" s="21">
        <v>16</v>
      </c>
      <c r="IE120" s="22" t="s">
        <v>43</v>
      </c>
      <c r="IF120" s="22"/>
      <c r="IG120" s="22"/>
      <c r="IH120" s="22"/>
      <c r="II120" s="22"/>
    </row>
    <row r="121" spans="1:243" s="21" customFormat="1" ht="94.5">
      <c r="A121" s="60">
        <v>10.16</v>
      </c>
      <c r="B121" s="61" t="s">
        <v>76</v>
      </c>
      <c r="C121" s="34"/>
      <c r="D121" s="34">
        <v>21</v>
      </c>
      <c r="E121" s="62" t="s">
        <v>43</v>
      </c>
      <c r="F121" s="63">
        <v>100.96</v>
      </c>
      <c r="G121" s="46"/>
      <c r="H121" s="40"/>
      <c r="I121" s="41" t="s">
        <v>33</v>
      </c>
      <c r="J121" s="42">
        <f t="shared" si="7"/>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8"/>
        <v>2120.16</v>
      </c>
      <c r="BB121" s="54">
        <f t="shared" si="9"/>
        <v>2120.16</v>
      </c>
      <c r="BC121" s="59" t="str">
        <f t="shared" si="10"/>
        <v>INR  Two Thousand One Hundred &amp; Twenty  and Paise Sixteen Only</v>
      </c>
      <c r="IA121" s="21">
        <v>10.16</v>
      </c>
      <c r="IB121" s="21" t="s">
        <v>76</v>
      </c>
      <c r="ID121" s="21">
        <v>21</v>
      </c>
      <c r="IE121" s="22" t="s">
        <v>43</v>
      </c>
      <c r="IF121" s="22"/>
      <c r="IG121" s="22"/>
      <c r="IH121" s="22"/>
      <c r="II121" s="22"/>
    </row>
    <row r="122" spans="1:243" s="21" customFormat="1" ht="15.75">
      <c r="A122" s="60">
        <v>11</v>
      </c>
      <c r="B122" s="61" t="s">
        <v>161</v>
      </c>
      <c r="C122" s="34"/>
      <c r="D122" s="70"/>
      <c r="E122" s="70"/>
      <c r="F122" s="70"/>
      <c r="G122" s="70"/>
      <c r="H122" s="70"/>
      <c r="I122" s="70"/>
      <c r="J122" s="70"/>
      <c r="K122" s="70"/>
      <c r="L122" s="70"/>
      <c r="M122" s="70"/>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IA122" s="21">
        <v>11</v>
      </c>
      <c r="IB122" s="21" t="s">
        <v>161</v>
      </c>
      <c r="IE122" s="22"/>
      <c r="IF122" s="22"/>
      <c r="IG122" s="22"/>
      <c r="IH122" s="22"/>
      <c r="II122" s="22"/>
    </row>
    <row r="123" spans="1:243" s="21" customFormat="1" ht="94.5">
      <c r="A123" s="60">
        <v>11.01</v>
      </c>
      <c r="B123" s="61" t="s">
        <v>162</v>
      </c>
      <c r="C123" s="34"/>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11.01</v>
      </c>
      <c r="IB123" s="21" t="s">
        <v>162</v>
      </c>
      <c r="IE123" s="22"/>
      <c r="IF123" s="22"/>
      <c r="IG123" s="22"/>
      <c r="IH123" s="22"/>
      <c r="II123" s="22"/>
    </row>
    <row r="124" spans="1:243" s="21" customFormat="1" ht="42.75">
      <c r="A124" s="60">
        <v>11.02</v>
      </c>
      <c r="B124" s="61" t="s">
        <v>49</v>
      </c>
      <c r="C124" s="34"/>
      <c r="D124" s="34">
        <v>2.1</v>
      </c>
      <c r="E124" s="62" t="s">
        <v>46</v>
      </c>
      <c r="F124" s="63">
        <v>1288.82</v>
      </c>
      <c r="G124" s="46"/>
      <c r="H124" s="40"/>
      <c r="I124" s="41" t="s">
        <v>33</v>
      </c>
      <c r="J124" s="42">
        <f t="shared" si="7"/>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8"/>
        <v>2706.52</v>
      </c>
      <c r="BB124" s="54">
        <f t="shared" si="9"/>
        <v>2706.52</v>
      </c>
      <c r="BC124" s="59" t="str">
        <f t="shared" si="10"/>
        <v>INR  Two Thousand Seven Hundred &amp; Six  and Paise Fifty Two Only</v>
      </c>
      <c r="IA124" s="21">
        <v>11.02</v>
      </c>
      <c r="IB124" s="21" t="s">
        <v>49</v>
      </c>
      <c r="ID124" s="21">
        <v>2.1</v>
      </c>
      <c r="IE124" s="22" t="s">
        <v>46</v>
      </c>
      <c r="IF124" s="22"/>
      <c r="IG124" s="22"/>
      <c r="IH124" s="22"/>
      <c r="II124" s="22"/>
    </row>
    <row r="125" spans="1:243" s="21" customFormat="1" ht="94.5">
      <c r="A125" s="60">
        <v>11.03</v>
      </c>
      <c r="B125" s="61" t="s">
        <v>163</v>
      </c>
      <c r="C125" s="34"/>
      <c r="D125" s="34">
        <v>43</v>
      </c>
      <c r="E125" s="62" t="s">
        <v>58</v>
      </c>
      <c r="F125" s="63">
        <v>3.64</v>
      </c>
      <c r="G125" s="46"/>
      <c r="H125" s="40"/>
      <c r="I125" s="41" t="s">
        <v>33</v>
      </c>
      <c r="J125" s="42">
        <f t="shared" si="7"/>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8"/>
        <v>156.52</v>
      </c>
      <c r="BB125" s="54">
        <f t="shared" si="9"/>
        <v>156.52</v>
      </c>
      <c r="BC125" s="59" t="str">
        <f t="shared" si="10"/>
        <v>INR  One Hundred &amp; Fifty Six  and Paise Fifty Two Only</v>
      </c>
      <c r="IA125" s="21">
        <v>11.03</v>
      </c>
      <c r="IB125" s="21" t="s">
        <v>163</v>
      </c>
      <c r="ID125" s="21">
        <v>43</v>
      </c>
      <c r="IE125" s="22" t="s">
        <v>58</v>
      </c>
      <c r="IF125" s="22"/>
      <c r="IG125" s="22"/>
      <c r="IH125" s="22"/>
      <c r="II125" s="22"/>
    </row>
    <row r="126" spans="1:243" s="21" customFormat="1" ht="15.75">
      <c r="A126" s="60">
        <v>12</v>
      </c>
      <c r="B126" s="61" t="s">
        <v>164</v>
      </c>
      <c r="C126" s="34"/>
      <c r="D126" s="70"/>
      <c r="E126" s="70"/>
      <c r="F126" s="70"/>
      <c r="G126" s="70"/>
      <c r="H126" s="70"/>
      <c r="I126" s="70"/>
      <c r="J126" s="70"/>
      <c r="K126" s="70"/>
      <c r="L126" s="70"/>
      <c r="M126" s="70"/>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IA126" s="21">
        <v>12</v>
      </c>
      <c r="IB126" s="21" t="s">
        <v>164</v>
      </c>
      <c r="IE126" s="22"/>
      <c r="IF126" s="22"/>
      <c r="IG126" s="22"/>
      <c r="IH126" s="22"/>
      <c r="II126" s="22"/>
    </row>
    <row r="127" spans="1:243" s="21" customFormat="1" ht="173.25">
      <c r="A127" s="60">
        <v>12.01</v>
      </c>
      <c r="B127" s="61" t="s">
        <v>165</v>
      </c>
      <c r="C127" s="34"/>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12.01</v>
      </c>
      <c r="IB127" s="21" t="s">
        <v>165</v>
      </c>
      <c r="IE127" s="22"/>
      <c r="IF127" s="22"/>
      <c r="IG127" s="22"/>
      <c r="IH127" s="22"/>
      <c r="II127" s="22"/>
    </row>
    <row r="128" spans="1:243" s="21" customFormat="1" ht="47.25">
      <c r="A128" s="60">
        <v>12.02</v>
      </c>
      <c r="B128" s="61" t="s">
        <v>166</v>
      </c>
      <c r="C128" s="34"/>
      <c r="D128" s="34">
        <v>3</v>
      </c>
      <c r="E128" s="62" t="s">
        <v>47</v>
      </c>
      <c r="F128" s="63">
        <v>4753.62</v>
      </c>
      <c r="G128" s="46"/>
      <c r="H128" s="40"/>
      <c r="I128" s="41" t="s">
        <v>33</v>
      </c>
      <c r="J128" s="42">
        <f t="shared" si="7"/>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8"/>
        <v>14260.86</v>
      </c>
      <c r="BB128" s="54">
        <f t="shared" si="9"/>
        <v>14260.86</v>
      </c>
      <c r="BC128" s="59" t="str">
        <f t="shared" si="10"/>
        <v>INR  Fourteen Thousand Two Hundred &amp; Sixty  and Paise Eighty Six Only</v>
      </c>
      <c r="IA128" s="21">
        <v>12.02</v>
      </c>
      <c r="IB128" s="21" t="s">
        <v>166</v>
      </c>
      <c r="ID128" s="21">
        <v>3</v>
      </c>
      <c r="IE128" s="22" t="s">
        <v>47</v>
      </c>
      <c r="IF128" s="22"/>
      <c r="IG128" s="22"/>
      <c r="IH128" s="22"/>
      <c r="II128" s="22"/>
    </row>
    <row r="129" spans="1:243" s="21" customFormat="1" ht="110.25">
      <c r="A129" s="60">
        <v>12.03</v>
      </c>
      <c r="B129" s="61" t="s">
        <v>167</v>
      </c>
      <c r="C129" s="34"/>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IA129" s="21">
        <v>12.03</v>
      </c>
      <c r="IB129" s="21" t="s">
        <v>167</v>
      </c>
      <c r="IE129" s="22"/>
      <c r="IF129" s="22"/>
      <c r="IG129" s="22"/>
      <c r="IH129" s="22"/>
      <c r="II129" s="22"/>
    </row>
    <row r="130" spans="1:243" s="21" customFormat="1" ht="47.25">
      <c r="A130" s="60">
        <v>12.04</v>
      </c>
      <c r="B130" s="61" t="s">
        <v>168</v>
      </c>
      <c r="C130" s="34"/>
      <c r="D130" s="34">
        <v>2</v>
      </c>
      <c r="E130" s="62" t="s">
        <v>47</v>
      </c>
      <c r="F130" s="63">
        <v>2201.18</v>
      </c>
      <c r="G130" s="46"/>
      <c r="H130" s="40"/>
      <c r="I130" s="41" t="s">
        <v>33</v>
      </c>
      <c r="J130" s="42">
        <f t="shared" si="7"/>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8"/>
        <v>4402.36</v>
      </c>
      <c r="BB130" s="54">
        <f t="shared" si="9"/>
        <v>4402.36</v>
      </c>
      <c r="BC130" s="59" t="str">
        <f t="shared" si="10"/>
        <v>INR  Four Thousand Four Hundred &amp; Two  and Paise Thirty Six Only</v>
      </c>
      <c r="IA130" s="21">
        <v>12.04</v>
      </c>
      <c r="IB130" s="21" t="s">
        <v>168</v>
      </c>
      <c r="ID130" s="21">
        <v>2</v>
      </c>
      <c r="IE130" s="22" t="s">
        <v>47</v>
      </c>
      <c r="IF130" s="22"/>
      <c r="IG130" s="22"/>
      <c r="IH130" s="22"/>
      <c r="II130" s="22"/>
    </row>
    <row r="131" spans="1:243" s="21" customFormat="1" ht="63">
      <c r="A131" s="60">
        <v>12.05</v>
      </c>
      <c r="B131" s="61" t="s">
        <v>169</v>
      </c>
      <c r="C131" s="34"/>
      <c r="D131" s="34">
        <v>4</v>
      </c>
      <c r="E131" s="62" t="s">
        <v>47</v>
      </c>
      <c r="F131" s="63">
        <v>774.27</v>
      </c>
      <c r="G131" s="46"/>
      <c r="H131" s="40"/>
      <c r="I131" s="41" t="s">
        <v>33</v>
      </c>
      <c r="J131" s="42">
        <f t="shared" si="7"/>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8"/>
        <v>3097.08</v>
      </c>
      <c r="BB131" s="54">
        <f t="shared" si="9"/>
        <v>3097.08</v>
      </c>
      <c r="BC131" s="59" t="str">
        <f t="shared" si="10"/>
        <v>INR  Three Thousand  &amp;Ninety Seven  and Paise Eight Only</v>
      </c>
      <c r="IA131" s="21">
        <v>12.05</v>
      </c>
      <c r="IB131" s="21" t="s">
        <v>169</v>
      </c>
      <c r="ID131" s="21">
        <v>4</v>
      </c>
      <c r="IE131" s="22" t="s">
        <v>47</v>
      </c>
      <c r="IF131" s="22"/>
      <c r="IG131" s="22"/>
      <c r="IH131" s="22"/>
      <c r="II131" s="22"/>
    </row>
    <row r="132" spans="1:243" s="21" customFormat="1" ht="94.5">
      <c r="A132" s="60">
        <v>12.06</v>
      </c>
      <c r="B132" s="61" t="s">
        <v>170</v>
      </c>
      <c r="C132" s="34"/>
      <c r="D132" s="34">
        <v>2</v>
      </c>
      <c r="E132" s="62" t="s">
        <v>47</v>
      </c>
      <c r="F132" s="63">
        <v>1124.99</v>
      </c>
      <c r="G132" s="46"/>
      <c r="H132" s="40"/>
      <c r="I132" s="41" t="s">
        <v>33</v>
      </c>
      <c r="J132" s="42">
        <f t="shared" si="7"/>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8"/>
        <v>2249.98</v>
      </c>
      <c r="BB132" s="54">
        <f t="shared" si="9"/>
        <v>2249.98</v>
      </c>
      <c r="BC132" s="59" t="str">
        <f t="shared" si="10"/>
        <v>INR  Two Thousand Two Hundred &amp; Forty Nine  and Paise Ninety Eight Only</v>
      </c>
      <c r="IA132" s="21">
        <v>12.06</v>
      </c>
      <c r="IB132" s="21" t="s">
        <v>170</v>
      </c>
      <c r="ID132" s="21">
        <v>2</v>
      </c>
      <c r="IE132" s="22" t="s">
        <v>47</v>
      </c>
      <c r="IF132" s="22"/>
      <c r="IG132" s="22"/>
      <c r="IH132" s="22"/>
      <c r="II132" s="22"/>
    </row>
    <row r="133" spans="1:243" s="21" customFormat="1" ht="31.5">
      <c r="A133" s="60">
        <v>12.07</v>
      </c>
      <c r="B133" s="61" t="s">
        <v>171</v>
      </c>
      <c r="C133" s="34"/>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12.07</v>
      </c>
      <c r="IB133" s="21" t="s">
        <v>171</v>
      </c>
      <c r="IE133" s="22"/>
      <c r="IF133" s="22"/>
      <c r="IG133" s="22"/>
      <c r="IH133" s="22"/>
      <c r="II133" s="22"/>
    </row>
    <row r="134" spans="1:243" s="21" customFormat="1" ht="15.75">
      <c r="A134" s="60">
        <v>12.08</v>
      </c>
      <c r="B134" s="61" t="s">
        <v>172</v>
      </c>
      <c r="C134" s="34"/>
      <c r="D134" s="70"/>
      <c r="E134" s="70"/>
      <c r="F134" s="70"/>
      <c r="G134" s="70"/>
      <c r="H134" s="70"/>
      <c r="I134" s="70"/>
      <c r="J134" s="70"/>
      <c r="K134" s="70"/>
      <c r="L134" s="70"/>
      <c r="M134" s="70"/>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IA134" s="21">
        <v>12.08</v>
      </c>
      <c r="IB134" s="21" t="s">
        <v>172</v>
      </c>
      <c r="IE134" s="22"/>
      <c r="IF134" s="22"/>
      <c r="IG134" s="22"/>
      <c r="IH134" s="22"/>
      <c r="II134" s="22"/>
    </row>
    <row r="135" spans="1:243" s="21" customFormat="1" ht="42.75">
      <c r="A135" s="60">
        <v>12.09</v>
      </c>
      <c r="B135" s="61" t="s">
        <v>173</v>
      </c>
      <c r="C135" s="34"/>
      <c r="D135" s="34">
        <v>13</v>
      </c>
      <c r="E135" s="62" t="s">
        <v>44</v>
      </c>
      <c r="F135" s="63">
        <v>957.65</v>
      </c>
      <c r="G135" s="46"/>
      <c r="H135" s="40"/>
      <c r="I135" s="41" t="s">
        <v>33</v>
      </c>
      <c r="J135" s="42">
        <f t="shared" si="7"/>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 t="shared" si="8"/>
        <v>12449.45</v>
      </c>
      <c r="BB135" s="54">
        <f t="shared" si="9"/>
        <v>12449.45</v>
      </c>
      <c r="BC135" s="59" t="str">
        <f t="shared" si="10"/>
        <v>INR  Twelve Thousand Four Hundred &amp; Forty Nine  and Paise Forty Five Only</v>
      </c>
      <c r="IA135" s="21">
        <v>12.09</v>
      </c>
      <c r="IB135" s="21" t="s">
        <v>173</v>
      </c>
      <c r="ID135" s="21">
        <v>13</v>
      </c>
      <c r="IE135" s="22" t="s">
        <v>44</v>
      </c>
      <c r="IF135" s="22"/>
      <c r="IG135" s="22"/>
      <c r="IH135" s="22"/>
      <c r="II135" s="22"/>
    </row>
    <row r="136" spans="1:243" s="21" customFormat="1" ht="15.75">
      <c r="A136" s="64">
        <v>12.1</v>
      </c>
      <c r="B136" s="61" t="s">
        <v>174</v>
      </c>
      <c r="C136" s="34"/>
      <c r="D136" s="70"/>
      <c r="E136" s="70"/>
      <c r="F136" s="70"/>
      <c r="G136" s="70"/>
      <c r="H136" s="70"/>
      <c r="I136" s="70"/>
      <c r="J136" s="70"/>
      <c r="K136" s="70"/>
      <c r="L136" s="70"/>
      <c r="M136" s="70"/>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IA136" s="21">
        <v>12.1</v>
      </c>
      <c r="IB136" s="21" t="s">
        <v>174</v>
      </c>
      <c r="IE136" s="22"/>
      <c r="IF136" s="22"/>
      <c r="IG136" s="22"/>
      <c r="IH136" s="22"/>
      <c r="II136" s="22"/>
    </row>
    <row r="137" spans="1:243" s="21" customFormat="1" ht="15.75">
      <c r="A137" s="64">
        <v>12.11</v>
      </c>
      <c r="B137" s="61" t="s">
        <v>70</v>
      </c>
      <c r="C137" s="34"/>
      <c r="D137" s="70"/>
      <c r="E137" s="70"/>
      <c r="F137" s="70"/>
      <c r="G137" s="70"/>
      <c r="H137" s="70"/>
      <c r="I137" s="70"/>
      <c r="J137" s="70"/>
      <c r="K137" s="70"/>
      <c r="L137" s="70"/>
      <c r="M137" s="70"/>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IA137" s="21">
        <v>12.11</v>
      </c>
      <c r="IB137" s="21" t="s">
        <v>70</v>
      </c>
      <c r="IE137" s="22"/>
      <c r="IF137" s="22"/>
      <c r="IG137" s="22"/>
      <c r="IH137" s="22"/>
      <c r="II137" s="22"/>
    </row>
    <row r="138" spans="1:243" s="21" customFormat="1" ht="28.5">
      <c r="A138" s="60">
        <v>12.12</v>
      </c>
      <c r="B138" s="61" t="s">
        <v>175</v>
      </c>
      <c r="C138" s="34"/>
      <c r="D138" s="34">
        <v>3</v>
      </c>
      <c r="E138" s="62" t="s">
        <v>47</v>
      </c>
      <c r="F138" s="63">
        <v>359.01</v>
      </c>
      <c r="G138" s="46"/>
      <c r="H138" s="40"/>
      <c r="I138" s="41" t="s">
        <v>33</v>
      </c>
      <c r="J138" s="42">
        <f t="shared" si="7"/>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8"/>
        <v>1077.03</v>
      </c>
      <c r="BB138" s="54">
        <f t="shared" si="9"/>
        <v>1077.03</v>
      </c>
      <c r="BC138" s="59" t="str">
        <f t="shared" si="10"/>
        <v>INR  One Thousand  &amp;Seventy Seven  and Paise Three Only</v>
      </c>
      <c r="IA138" s="21">
        <v>12.12</v>
      </c>
      <c r="IB138" s="21" t="s">
        <v>175</v>
      </c>
      <c r="ID138" s="21">
        <v>3</v>
      </c>
      <c r="IE138" s="22" t="s">
        <v>47</v>
      </c>
      <c r="IF138" s="22"/>
      <c r="IG138" s="22"/>
      <c r="IH138" s="22"/>
      <c r="II138" s="22"/>
    </row>
    <row r="139" spans="1:243" s="21" customFormat="1" ht="47.25">
      <c r="A139" s="60">
        <v>12.13</v>
      </c>
      <c r="B139" s="61" t="s">
        <v>176</v>
      </c>
      <c r="C139" s="34"/>
      <c r="D139" s="70"/>
      <c r="E139" s="70"/>
      <c r="F139" s="70"/>
      <c r="G139" s="70"/>
      <c r="H139" s="70"/>
      <c r="I139" s="70"/>
      <c r="J139" s="70"/>
      <c r="K139" s="70"/>
      <c r="L139" s="70"/>
      <c r="M139" s="70"/>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IA139" s="21">
        <v>12.13</v>
      </c>
      <c r="IB139" s="21" t="s">
        <v>176</v>
      </c>
      <c r="IE139" s="22"/>
      <c r="IF139" s="22"/>
      <c r="IG139" s="22"/>
      <c r="IH139" s="22"/>
      <c r="II139" s="22"/>
    </row>
    <row r="140" spans="1:243" s="21" customFormat="1" ht="42.75">
      <c r="A140" s="64">
        <v>12.14</v>
      </c>
      <c r="B140" s="61" t="s">
        <v>70</v>
      </c>
      <c r="C140" s="34"/>
      <c r="D140" s="34">
        <v>6</v>
      </c>
      <c r="E140" s="62" t="s">
        <v>47</v>
      </c>
      <c r="F140" s="63">
        <v>422.14</v>
      </c>
      <c r="G140" s="46"/>
      <c r="H140" s="40"/>
      <c r="I140" s="41" t="s">
        <v>33</v>
      </c>
      <c r="J140" s="42">
        <f t="shared" si="7"/>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8"/>
        <v>2532.84</v>
      </c>
      <c r="BB140" s="54">
        <f t="shared" si="9"/>
        <v>2532.84</v>
      </c>
      <c r="BC140" s="59" t="str">
        <f t="shared" si="10"/>
        <v>INR  Two Thousand Five Hundred &amp; Thirty Two  and Paise Eighty Four Only</v>
      </c>
      <c r="IA140" s="21">
        <v>12.14</v>
      </c>
      <c r="IB140" s="21" t="s">
        <v>70</v>
      </c>
      <c r="ID140" s="21">
        <v>6</v>
      </c>
      <c r="IE140" s="22" t="s">
        <v>47</v>
      </c>
      <c r="IF140" s="22"/>
      <c r="IG140" s="22"/>
      <c r="IH140" s="22"/>
      <c r="II140" s="22"/>
    </row>
    <row r="141" spans="1:243" s="21" customFormat="1" ht="94.5">
      <c r="A141" s="60">
        <v>12.15</v>
      </c>
      <c r="B141" s="61" t="s">
        <v>177</v>
      </c>
      <c r="C141" s="34"/>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12.15</v>
      </c>
      <c r="IB141" s="21" t="s">
        <v>177</v>
      </c>
      <c r="IE141" s="22"/>
      <c r="IF141" s="22"/>
      <c r="IG141" s="22"/>
      <c r="IH141" s="22"/>
      <c r="II141" s="22"/>
    </row>
    <row r="142" spans="1:243" s="21" customFormat="1" ht="15.75">
      <c r="A142" s="60">
        <v>12.16</v>
      </c>
      <c r="B142" s="61" t="s">
        <v>178</v>
      </c>
      <c r="C142" s="34"/>
      <c r="D142" s="70"/>
      <c r="E142" s="70"/>
      <c r="F142" s="70"/>
      <c r="G142" s="70"/>
      <c r="H142" s="70"/>
      <c r="I142" s="70"/>
      <c r="J142" s="70"/>
      <c r="K142" s="70"/>
      <c r="L142" s="70"/>
      <c r="M142" s="70"/>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IA142" s="21">
        <v>12.16</v>
      </c>
      <c r="IB142" s="21" t="s">
        <v>178</v>
      </c>
      <c r="IE142" s="22"/>
      <c r="IF142" s="22"/>
      <c r="IG142" s="22"/>
      <c r="IH142" s="22"/>
      <c r="II142" s="22"/>
    </row>
    <row r="143" spans="1:243" s="21" customFormat="1" ht="42.75">
      <c r="A143" s="64">
        <v>12.17</v>
      </c>
      <c r="B143" s="61" t="s">
        <v>179</v>
      </c>
      <c r="C143" s="34"/>
      <c r="D143" s="34">
        <v>3</v>
      </c>
      <c r="E143" s="62" t="s">
        <v>47</v>
      </c>
      <c r="F143" s="63">
        <v>1326.22</v>
      </c>
      <c r="G143" s="46"/>
      <c r="H143" s="40"/>
      <c r="I143" s="41" t="s">
        <v>33</v>
      </c>
      <c r="J143" s="42">
        <f t="shared" si="7"/>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8"/>
        <v>3978.66</v>
      </c>
      <c r="BB143" s="54">
        <f t="shared" si="9"/>
        <v>3978.66</v>
      </c>
      <c r="BC143" s="59" t="str">
        <f t="shared" si="10"/>
        <v>INR  Three Thousand Nine Hundred &amp; Seventy Eight  and Paise Sixty Six Only</v>
      </c>
      <c r="IA143" s="21">
        <v>12.17</v>
      </c>
      <c r="IB143" s="21" t="s">
        <v>179</v>
      </c>
      <c r="ID143" s="21">
        <v>3</v>
      </c>
      <c r="IE143" s="22" t="s">
        <v>47</v>
      </c>
      <c r="IF143" s="22"/>
      <c r="IG143" s="22"/>
      <c r="IH143" s="22"/>
      <c r="II143" s="22"/>
    </row>
    <row r="144" spans="1:243" s="21" customFormat="1" ht="15.75">
      <c r="A144" s="60">
        <v>13</v>
      </c>
      <c r="B144" s="61" t="s">
        <v>180</v>
      </c>
      <c r="C144" s="34"/>
      <c r="D144" s="70"/>
      <c r="E144" s="70"/>
      <c r="F144" s="70"/>
      <c r="G144" s="70"/>
      <c r="H144" s="70"/>
      <c r="I144" s="70"/>
      <c r="J144" s="70"/>
      <c r="K144" s="70"/>
      <c r="L144" s="70"/>
      <c r="M144" s="70"/>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1">
        <v>13</v>
      </c>
      <c r="IB144" s="21" t="s">
        <v>180</v>
      </c>
      <c r="IE144" s="22"/>
      <c r="IF144" s="22"/>
      <c r="IG144" s="22"/>
      <c r="IH144" s="22"/>
      <c r="II144" s="22"/>
    </row>
    <row r="145" spans="1:243" s="21" customFormat="1" ht="78.75">
      <c r="A145" s="60">
        <v>13.01</v>
      </c>
      <c r="B145" s="61" t="s">
        <v>181</v>
      </c>
      <c r="C145" s="34"/>
      <c r="D145" s="70"/>
      <c r="E145" s="70"/>
      <c r="F145" s="70"/>
      <c r="G145" s="70"/>
      <c r="H145" s="70"/>
      <c r="I145" s="70"/>
      <c r="J145" s="70"/>
      <c r="K145" s="70"/>
      <c r="L145" s="70"/>
      <c r="M145" s="70"/>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IA145" s="21">
        <v>13.01</v>
      </c>
      <c r="IB145" s="21" t="s">
        <v>181</v>
      </c>
      <c r="IE145" s="22"/>
      <c r="IF145" s="22"/>
      <c r="IG145" s="22"/>
      <c r="IH145" s="22"/>
      <c r="II145" s="22"/>
    </row>
    <row r="146" spans="1:243" s="21" customFormat="1" ht="42.75">
      <c r="A146" s="64">
        <v>13.02</v>
      </c>
      <c r="B146" s="61" t="s">
        <v>182</v>
      </c>
      <c r="C146" s="34"/>
      <c r="D146" s="34">
        <v>4</v>
      </c>
      <c r="E146" s="62" t="s">
        <v>44</v>
      </c>
      <c r="F146" s="63">
        <v>464.45</v>
      </c>
      <c r="G146" s="46"/>
      <c r="H146" s="40"/>
      <c r="I146" s="41" t="s">
        <v>33</v>
      </c>
      <c r="J146" s="42">
        <f t="shared" si="7"/>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8"/>
        <v>1857.8</v>
      </c>
      <c r="BB146" s="54">
        <f t="shared" si="9"/>
        <v>1857.8</v>
      </c>
      <c r="BC146" s="59" t="str">
        <f t="shared" si="10"/>
        <v>INR  One Thousand Eight Hundred &amp; Fifty Seven  and Paise Eighty Only</v>
      </c>
      <c r="IA146" s="21">
        <v>13.02</v>
      </c>
      <c r="IB146" s="21" t="s">
        <v>182</v>
      </c>
      <c r="ID146" s="21">
        <v>4</v>
      </c>
      <c r="IE146" s="22" t="s">
        <v>44</v>
      </c>
      <c r="IF146" s="22"/>
      <c r="IG146" s="22"/>
      <c r="IH146" s="22"/>
      <c r="II146" s="22"/>
    </row>
    <row r="147" spans="1:243" s="21" customFormat="1" ht="110.25">
      <c r="A147" s="60">
        <v>13.03</v>
      </c>
      <c r="B147" s="61" t="s">
        <v>183</v>
      </c>
      <c r="C147" s="34"/>
      <c r="D147" s="70"/>
      <c r="E147" s="70"/>
      <c r="F147" s="70"/>
      <c r="G147" s="70"/>
      <c r="H147" s="70"/>
      <c r="I147" s="70"/>
      <c r="J147" s="70"/>
      <c r="K147" s="70"/>
      <c r="L147" s="70"/>
      <c r="M147" s="70"/>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IA147" s="21">
        <v>13.03</v>
      </c>
      <c r="IB147" s="21" t="s">
        <v>183</v>
      </c>
      <c r="IE147" s="22"/>
      <c r="IF147" s="22"/>
      <c r="IG147" s="22"/>
      <c r="IH147" s="22"/>
      <c r="II147" s="22"/>
    </row>
    <row r="148" spans="1:243" s="21" customFormat="1" ht="30.75" customHeight="1">
      <c r="A148" s="60">
        <v>13.04</v>
      </c>
      <c r="B148" s="61" t="s">
        <v>184</v>
      </c>
      <c r="C148" s="34"/>
      <c r="D148" s="34">
        <v>8</v>
      </c>
      <c r="E148" s="62" t="s">
        <v>44</v>
      </c>
      <c r="F148" s="63">
        <v>392.46</v>
      </c>
      <c r="G148" s="46"/>
      <c r="H148" s="40"/>
      <c r="I148" s="41" t="s">
        <v>33</v>
      </c>
      <c r="J148" s="42">
        <f t="shared" si="7"/>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8"/>
        <v>3139.68</v>
      </c>
      <c r="BB148" s="54">
        <f t="shared" si="9"/>
        <v>3139.68</v>
      </c>
      <c r="BC148" s="59" t="str">
        <f t="shared" si="10"/>
        <v>INR  Three Thousand One Hundred &amp; Thirty Nine  and Paise Sixty Eight Only</v>
      </c>
      <c r="IA148" s="21">
        <v>13.04</v>
      </c>
      <c r="IB148" s="21" t="s">
        <v>184</v>
      </c>
      <c r="ID148" s="21">
        <v>8</v>
      </c>
      <c r="IE148" s="22" t="s">
        <v>44</v>
      </c>
      <c r="IF148" s="22"/>
      <c r="IG148" s="22"/>
      <c r="IH148" s="22"/>
      <c r="II148" s="22"/>
    </row>
    <row r="149" spans="1:243" s="21" customFormat="1" ht="42.75">
      <c r="A149" s="64">
        <v>13.05</v>
      </c>
      <c r="B149" s="61" t="s">
        <v>185</v>
      </c>
      <c r="C149" s="34"/>
      <c r="D149" s="34">
        <v>12</v>
      </c>
      <c r="E149" s="62" t="s">
        <v>44</v>
      </c>
      <c r="F149" s="63">
        <v>433.23</v>
      </c>
      <c r="G149" s="46"/>
      <c r="H149" s="40"/>
      <c r="I149" s="41" t="s">
        <v>33</v>
      </c>
      <c r="J149" s="42">
        <f t="shared" si="7"/>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 t="shared" si="8"/>
        <v>5198.76</v>
      </c>
      <c r="BB149" s="54">
        <f t="shared" si="9"/>
        <v>5198.76</v>
      </c>
      <c r="BC149" s="59" t="str">
        <f t="shared" si="10"/>
        <v>INR  Five Thousand One Hundred &amp; Ninety Eight  and Paise Seventy Six Only</v>
      </c>
      <c r="IA149" s="21">
        <v>13.05</v>
      </c>
      <c r="IB149" s="21" t="s">
        <v>185</v>
      </c>
      <c r="ID149" s="21">
        <v>12</v>
      </c>
      <c r="IE149" s="22" t="s">
        <v>44</v>
      </c>
      <c r="IF149" s="22"/>
      <c r="IG149" s="22"/>
      <c r="IH149" s="22"/>
      <c r="II149" s="22"/>
    </row>
    <row r="150" spans="1:243" s="21" customFormat="1" ht="63">
      <c r="A150" s="60">
        <v>13.06</v>
      </c>
      <c r="B150" s="61" t="s">
        <v>186</v>
      </c>
      <c r="C150" s="34"/>
      <c r="D150" s="70"/>
      <c r="E150" s="70"/>
      <c r="F150" s="70"/>
      <c r="G150" s="70"/>
      <c r="H150" s="70"/>
      <c r="I150" s="70"/>
      <c r="J150" s="70"/>
      <c r="K150" s="70"/>
      <c r="L150" s="70"/>
      <c r="M150" s="70"/>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IA150" s="21">
        <v>13.06</v>
      </c>
      <c r="IB150" s="21" t="s">
        <v>186</v>
      </c>
      <c r="IE150" s="22"/>
      <c r="IF150" s="22"/>
      <c r="IG150" s="22"/>
      <c r="IH150" s="22"/>
      <c r="II150" s="22"/>
    </row>
    <row r="151" spans="1:243" s="21" customFormat="1" ht="42.75">
      <c r="A151" s="60">
        <v>13.07</v>
      </c>
      <c r="B151" s="61" t="s">
        <v>187</v>
      </c>
      <c r="C151" s="34"/>
      <c r="D151" s="34">
        <v>140</v>
      </c>
      <c r="E151" s="62" t="s">
        <v>44</v>
      </c>
      <c r="F151" s="63">
        <v>319.64</v>
      </c>
      <c r="G151" s="46"/>
      <c r="H151" s="40"/>
      <c r="I151" s="41" t="s">
        <v>33</v>
      </c>
      <c r="J151" s="42">
        <f aca="true" t="shared" si="11" ref="J150:J196">IF(I151="Less(-)",-1,1)</f>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aca="true" t="shared" si="12" ref="BA150:BA196">total_amount_ba($B$2,$D$2,D151,F151,J151,K151,M151)</f>
        <v>44749.6</v>
      </c>
      <c r="BB151" s="54">
        <f aca="true" t="shared" si="13" ref="BB150:BB196">BA151+SUM(N151:AZ151)</f>
        <v>44749.6</v>
      </c>
      <c r="BC151" s="59" t="str">
        <f aca="true" t="shared" si="14" ref="BC150:BC196">SpellNumber(L151,BB151)</f>
        <v>INR  Forty Four Thousand Seven Hundred &amp; Forty Nine  and Paise Sixty Only</v>
      </c>
      <c r="IA151" s="21">
        <v>13.07</v>
      </c>
      <c r="IB151" s="21" t="s">
        <v>187</v>
      </c>
      <c r="ID151" s="21">
        <v>140</v>
      </c>
      <c r="IE151" s="22" t="s">
        <v>44</v>
      </c>
      <c r="IF151" s="22"/>
      <c r="IG151" s="22"/>
      <c r="IH151" s="22"/>
      <c r="II151" s="22"/>
    </row>
    <row r="152" spans="1:243" s="21" customFormat="1" ht="47.25">
      <c r="A152" s="64">
        <v>13.08</v>
      </c>
      <c r="B152" s="61" t="s">
        <v>188</v>
      </c>
      <c r="C152" s="34"/>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13.08</v>
      </c>
      <c r="IB152" s="21" t="s">
        <v>188</v>
      </c>
      <c r="IE152" s="22"/>
      <c r="IF152" s="22"/>
      <c r="IG152" s="22"/>
      <c r="IH152" s="22"/>
      <c r="II152" s="22"/>
    </row>
    <row r="153" spans="1:243" s="21" customFormat="1" ht="30" customHeight="1">
      <c r="A153" s="60">
        <v>13.09</v>
      </c>
      <c r="B153" s="61" t="s">
        <v>189</v>
      </c>
      <c r="C153" s="34"/>
      <c r="D153" s="34">
        <v>1</v>
      </c>
      <c r="E153" s="62" t="s">
        <v>47</v>
      </c>
      <c r="F153" s="63">
        <v>435.91</v>
      </c>
      <c r="G153" s="46"/>
      <c r="H153" s="40"/>
      <c r="I153" s="41" t="s">
        <v>33</v>
      </c>
      <c r="J153" s="42">
        <f t="shared" si="11"/>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t="shared" si="12"/>
        <v>435.91</v>
      </c>
      <c r="BB153" s="54">
        <f t="shared" si="13"/>
        <v>435.91</v>
      </c>
      <c r="BC153" s="59" t="str">
        <f t="shared" si="14"/>
        <v>INR  Four Hundred &amp; Thirty Five  and Paise Ninety One Only</v>
      </c>
      <c r="IA153" s="21">
        <v>13.09</v>
      </c>
      <c r="IB153" s="21" t="s">
        <v>189</v>
      </c>
      <c r="ID153" s="21">
        <v>1</v>
      </c>
      <c r="IE153" s="22" t="s">
        <v>47</v>
      </c>
      <c r="IF153" s="22"/>
      <c r="IG153" s="22"/>
      <c r="IH153" s="22"/>
      <c r="II153" s="22"/>
    </row>
    <row r="154" spans="1:243" s="21" customFormat="1" ht="28.5">
      <c r="A154" s="64">
        <v>13.1</v>
      </c>
      <c r="B154" s="61" t="s">
        <v>190</v>
      </c>
      <c r="C154" s="34"/>
      <c r="D154" s="34">
        <v>4</v>
      </c>
      <c r="E154" s="62" t="s">
        <v>47</v>
      </c>
      <c r="F154" s="63">
        <v>403.51</v>
      </c>
      <c r="G154" s="46"/>
      <c r="H154" s="40"/>
      <c r="I154" s="41" t="s">
        <v>33</v>
      </c>
      <c r="J154" s="42">
        <f t="shared" si="11"/>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12"/>
        <v>1614.04</v>
      </c>
      <c r="BB154" s="54">
        <f t="shared" si="13"/>
        <v>1614.04</v>
      </c>
      <c r="BC154" s="59" t="str">
        <f t="shared" si="14"/>
        <v>INR  One Thousand Six Hundred &amp; Fourteen  and Paise Four Only</v>
      </c>
      <c r="IA154" s="21">
        <v>13.1</v>
      </c>
      <c r="IB154" s="21" t="s">
        <v>190</v>
      </c>
      <c r="ID154" s="21">
        <v>4</v>
      </c>
      <c r="IE154" s="22" t="s">
        <v>47</v>
      </c>
      <c r="IF154" s="22"/>
      <c r="IG154" s="22"/>
      <c r="IH154" s="22"/>
      <c r="II154" s="22"/>
    </row>
    <row r="155" spans="1:243" s="21" customFormat="1" ht="63">
      <c r="A155" s="64">
        <v>13.11</v>
      </c>
      <c r="B155" s="61" t="s">
        <v>191</v>
      </c>
      <c r="C155" s="34"/>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13.11</v>
      </c>
      <c r="IB155" s="21" t="s">
        <v>191</v>
      </c>
      <c r="IE155" s="22"/>
      <c r="IF155" s="22"/>
      <c r="IG155" s="22"/>
      <c r="IH155" s="22"/>
      <c r="II155" s="22"/>
    </row>
    <row r="156" spans="1:243" s="21" customFormat="1" ht="29.25" customHeight="1">
      <c r="A156" s="60">
        <v>13.12</v>
      </c>
      <c r="B156" s="61" t="s">
        <v>190</v>
      </c>
      <c r="C156" s="34"/>
      <c r="D156" s="34">
        <v>1</v>
      </c>
      <c r="E156" s="62" t="s">
        <v>47</v>
      </c>
      <c r="F156" s="63">
        <v>338.8</v>
      </c>
      <c r="G156" s="46"/>
      <c r="H156" s="40"/>
      <c r="I156" s="41" t="s">
        <v>33</v>
      </c>
      <c r="J156" s="42">
        <f t="shared" si="11"/>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12"/>
        <v>338.8</v>
      </c>
      <c r="BB156" s="54">
        <f t="shared" si="13"/>
        <v>338.8</v>
      </c>
      <c r="BC156" s="59" t="str">
        <f t="shared" si="14"/>
        <v>INR  Three Hundred &amp; Thirty Eight  and Paise Eighty Only</v>
      </c>
      <c r="IA156" s="21">
        <v>13.12</v>
      </c>
      <c r="IB156" s="21" t="s">
        <v>190</v>
      </c>
      <c r="ID156" s="21">
        <v>1</v>
      </c>
      <c r="IE156" s="22" t="s">
        <v>47</v>
      </c>
      <c r="IF156" s="22"/>
      <c r="IG156" s="22"/>
      <c r="IH156" s="22"/>
      <c r="II156" s="22"/>
    </row>
    <row r="157" spans="1:243" s="21" customFormat="1" ht="31.5">
      <c r="A157" s="60">
        <v>13.14</v>
      </c>
      <c r="B157" s="61" t="s">
        <v>192</v>
      </c>
      <c r="C157" s="34"/>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IA157" s="21">
        <v>13.14</v>
      </c>
      <c r="IB157" s="21" t="s">
        <v>192</v>
      </c>
      <c r="IE157" s="22"/>
      <c r="IF157" s="22"/>
      <c r="IG157" s="22"/>
      <c r="IH157" s="22"/>
      <c r="II157" s="22"/>
    </row>
    <row r="158" spans="1:243" s="21" customFormat="1" ht="15.75">
      <c r="A158" s="60">
        <v>13.15</v>
      </c>
      <c r="B158" s="61" t="s">
        <v>193</v>
      </c>
      <c r="C158" s="34"/>
      <c r="D158" s="70"/>
      <c r="E158" s="70"/>
      <c r="F158" s="70"/>
      <c r="G158" s="70"/>
      <c r="H158" s="70"/>
      <c r="I158" s="70"/>
      <c r="J158" s="70"/>
      <c r="K158" s="70"/>
      <c r="L158" s="70"/>
      <c r="M158" s="70"/>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IA158" s="21">
        <v>13.15</v>
      </c>
      <c r="IB158" s="21" t="s">
        <v>193</v>
      </c>
      <c r="IE158" s="22"/>
      <c r="IF158" s="22"/>
      <c r="IG158" s="22"/>
      <c r="IH158" s="22"/>
      <c r="II158" s="22"/>
    </row>
    <row r="159" spans="1:243" s="21" customFormat="1" ht="31.5" customHeight="1">
      <c r="A159" s="60">
        <v>13.16</v>
      </c>
      <c r="B159" s="61" t="s">
        <v>194</v>
      </c>
      <c r="C159" s="34"/>
      <c r="D159" s="34">
        <v>1</v>
      </c>
      <c r="E159" s="62" t="s">
        <v>47</v>
      </c>
      <c r="F159" s="63">
        <v>72.78</v>
      </c>
      <c r="G159" s="46"/>
      <c r="H159" s="40"/>
      <c r="I159" s="41" t="s">
        <v>33</v>
      </c>
      <c r="J159" s="42">
        <f t="shared" si="11"/>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12"/>
        <v>72.78</v>
      </c>
      <c r="BB159" s="54">
        <f t="shared" si="13"/>
        <v>72.78</v>
      </c>
      <c r="BC159" s="59" t="str">
        <f t="shared" si="14"/>
        <v>INR  Seventy Two and Paise Seventy Eight Only</v>
      </c>
      <c r="IA159" s="21">
        <v>13.16</v>
      </c>
      <c r="IB159" s="21" t="s">
        <v>194</v>
      </c>
      <c r="ID159" s="21">
        <v>1</v>
      </c>
      <c r="IE159" s="22" t="s">
        <v>47</v>
      </c>
      <c r="IF159" s="22"/>
      <c r="IG159" s="22"/>
      <c r="IH159" s="22"/>
      <c r="II159" s="22"/>
    </row>
    <row r="160" spans="1:243" s="21" customFormat="1" ht="283.5">
      <c r="A160" s="60">
        <v>13.17</v>
      </c>
      <c r="B160" s="61" t="s">
        <v>195</v>
      </c>
      <c r="C160" s="34"/>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13.17</v>
      </c>
      <c r="IB160" s="21" t="s">
        <v>195</v>
      </c>
      <c r="IE160" s="22"/>
      <c r="IF160" s="22"/>
      <c r="IG160" s="22"/>
      <c r="IH160" s="22"/>
      <c r="II160" s="22"/>
    </row>
    <row r="161" spans="1:243" s="21" customFormat="1" ht="31.5" customHeight="1">
      <c r="A161" s="60">
        <v>13.18</v>
      </c>
      <c r="B161" s="61" t="s">
        <v>196</v>
      </c>
      <c r="C161" s="34"/>
      <c r="D161" s="34">
        <v>1</v>
      </c>
      <c r="E161" s="62" t="s">
        <v>47</v>
      </c>
      <c r="F161" s="63">
        <v>1387.51</v>
      </c>
      <c r="G161" s="46"/>
      <c r="H161" s="40"/>
      <c r="I161" s="41" t="s">
        <v>33</v>
      </c>
      <c r="J161" s="42">
        <f t="shared" si="11"/>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12"/>
        <v>1387.51</v>
      </c>
      <c r="BB161" s="54">
        <f t="shared" si="13"/>
        <v>1387.51</v>
      </c>
      <c r="BC161" s="59" t="str">
        <f t="shared" si="14"/>
        <v>INR  One Thousand Three Hundred &amp; Eighty Seven  and Paise Fifty One Only</v>
      </c>
      <c r="IA161" s="21">
        <v>13.18</v>
      </c>
      <c r="IB161" s="21" t="s">
        <v>196</v>
      </c>
      <c r="ID161" s="21">
        <v>1</v>
      </c>
      <c r="IE161" s="22" t="s">
        <v>47</v>
      </c>
      <c r="IF161" s="22"/>
      <c r="IG161" s="22"/>
      <c r="IH161" s="22"/>
      <c r="II161" s="22"/>
    </row>
    <row r="162" spans="1:243" s="21" customFormat="1" ht="47.25">
      <c r="A162" s="60">
        <v>13.19</v>
      </c>
      <c r="B162" s="61" t="s">
        <v>197</v>
      </c>
      <c r="C162" s="34"/>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13.19</v>
      </c>
      <c r="IB162" s="21" t="s">
        <v>197</v>
      </c>
      <c r="IE162" s="22"/>
      <c r="IF162" s="22"/>
      <c r="IG162" s="22"/>
      <c r="IH162" s="22"/>
      <c r="II162" s="22"/>
    </row>
    <row r="163" spans="1:243" s="21" customFormat="1" ht="31.5" customHeight="1">
      <c r="A163" s="64">
        <v>13.2</v>
      </c>
      <c r="B163" s="61" t="s">
        <v>198</v>
      </c>
      <c r="C163" s="34"/>
      <c r="D163" s="34">
        <v>140</v>
      </c>
      <c r="E163" s="62" t="s">
        <v>44</v>
      </c>
      <c r="F163" s="63">
        <v>12.41</v>
      </c>
      <c r="G163" s="46"/>
      <c r="H163" s="40"/>
      <c r="I163" s="41" t="s">
        <v>33</v>
      </c>
      <c r="J163" s="42">
        <f t="shared" si="11"/>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12"/>
        <v>1737.4</v>
      </c>
      <c r="BB163" s="54">
        <f t="shared" si="13"/>
        <v>1737.4</v>
      </c>
      <c r="BC163" s="59" t="str">
        <f t="shared" si="14"/>
        <v>INR  One Thousand Seven Hundred &amp; Thirty Seven  and Paise Forty Only</v>
      </c>
      <c r="IA163" s="21">
        <v>13.2</v>
      </c>
      <c r="IB163" s="21" t="s">
        <v>198</v>
      </c>
      <c r="ID163" s="21">
        <v>140</v>
      </c>
      <c r="IE163" s="22" t="s">
        <v>44</v>
      </c>
      <c r="IF163" s="22"/>
      <c r="IG163" s="22"/>
      <c r="IH163" s="22"/>
      <c r="II163" s="22"/>
    </row>
    <row r="164" spans="1:243" s="21" customFormat="1" ht="63">
      <c r="A164" s="60">
        <v>13.21</v>
      </c>
      <c r="B164" s="61" t="s">
        <v>199</v>
      </c>
      <c r="C164" s="34"/>
      <c r="D164" s="70"/>
      <c r="E164" s="70"/>
      <c r="F164" s="70"/>
      <c r="G164" s="70"/>
      <c r="H164" s="70"/>
      <c r="I164" s="70"/>
      <c r="J164" s="70"/>
      <c r="K164" s="70"/>
      <c r="L164" s="70"/>
      <c r="M164" s="70"/>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IA164" s="21">
        <v>13.21</v>
      </c>
      <c r="IB164" s="21" t="s">
        <v>199</v>
      </c>
      <c r="IE164" s="22"/>
      <c r="IF164" s="22"/>
      <c r="IG164" s="22"/>
      <c r="IH164" s="22"/>
      <c r="II164" s="22"/>
    </row>
    <row r="165" spans="1:243" s="21" customFormat="1" ht="28.5">
      <c r="A165" s="60">
        <v>13.22</v>
      </c>
      <c r="B165" s="61" t="s">
        <v>190</v>
      </c>
      <c r="C165" s="34"/>
      <c r="D165" s="34">
        <v>2</v>
      </c>
      <c r="E165" s="62" t="s">
        <v>47</v>
      </c>
      <c r="F165" s="63">
        <v>228.98</v>
      </c>
      <c r="G165" s="46"/>
      <c r="H165" s="40"/>
      <c r="I165" s="41" t="s">
        <v>33</v>
      </c>
      <c r="J165" s="42">
        <f t="shared" si="11"/>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12"/>
        <v>457.96</v>
      </c>
      <c r="BB165" s="54">
        <f t="shared" si="13"/>
        <v>457.96</v>
      </c>
      <c r="BC165" s="59" t="str">
        <f t="shared" si="14"/>
        <v>INR  Four Hundred &amp; Fifty Seven  and Paise Ninety Six Only</v>
      </c>
      <c r="IA165" s="21">
        <v>13.22</v>
      </c>
      <c r="IB165" s="21" t="s">
        <v>190</v>
      </c>
      <c r="ID165" s="21">
        <v>2</v>
      </c>
      <c r="IE165" s="22" t="s">
        <v>47</v>
      </c>
      <c r="IF165" s="22"/>
      <c r="IG165" s="22"/>
      <c r="IH165" s="22"/>
      <c r="II165" s="22"/>
    </row>
    <row r="166" spans="1:243" s="21" customFormat="1" ht="30.75" customHeight="1">
      <c r="A166" s="60">
        <v>13.23</v>
      </c>
      <c r="B166" s="61" t="s">
        <v>189</v>
      </c>
      <c r="C166" s="34"/>
      <c r="D166" s="34">
        <v>1</v>
      </c>
      <c r="E166" s="62" t="s">
        <v>47</v>
      </c>
      <c r="F166" s="63">
        <v>298.2</v>
      </c>
      <c r="G166" s="46"/>
      <c r="H166" s="40"/>
      <c r="I166" s="41" t="s">
        <v>33</v>
      </c>
      <c r="J166" s="42">
        <f t="shared" si="11"/>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12"/>
        <v>298.2</v>
      </c>
      <c r="BB166" s="54">
        <f t="shared" si="13"/>
        <v>298.2</v>
      </c>
      <c r="BC166" s="59" t="str">
        <f t="shared" si="14"/>
        <v>INR  Two Hundred &amp; Ninety Eight  and Paise Twenty Only</v>
      </c>
      <c r="IA166" s="21">
        <v>13.23</v>
      </c>
      <c r="IB166" s="21" t="s">
        <v>189</v>
      </c>
      <c r="ID166" s="21">
        <v>1</v>
      </c>
      <c r="IE166" s="22" t="s">
        <v>47</v>
      </c>
      <c r="IF166" s="22"/>
      <c r="IG166" s="22"/>
      <c r="IH166" s="22"/>
      <c r="II166" s="22"/>
    </row>
    <row r="167" spans="1:243" s="21" customFormat="1" ht="126">
      <c r="A167" s="60">
        <v>13.24</v>
      </c>
      <c r="B167" s="61" t="s">
        <v>200</v>
      </c>
      <c r="C167" s="34"/>
      <c r="D167" s="34">
        <v>750</v>
      </c>
      <c r="E167" s="62" t="s">
        <v>227</v>
      </c>
      <c r="F167" s="63">
        <v>7.72</v>
      </c>
      <c r="G167" s="46"/>
      <c r="H167" s="40"/>
      <c r="I167" s="41" t="s">
        <v>33</v>
      </c>
      <c r="J167" s="42">
        <f t="shared" si="11"/>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12"/>
        <v>5790</v>
      </c>
      <c r="BB167" s="54">
        <f t="shared" si="13"/>
        <v>5790</v>
      </c>
      <c r="BC167" s="59" t="str">
        <f t="shared" si="14"/>
        <v>INR  Five Thousand Seven Hundred &amp; Ninety  Only</v>
      </c>
      <c r="IA167" s="21">
        <v>13.24</v>
      </c>
      <c r="IB167" s="21" t="s">
        <v>200</v>
      </c>
      <c r="ID167" s="21">
        <v>750</v>
      </c>
      <c r="IE167" s="22" t="s">
        <v>227</v>
      </c>
      <c r="IF167" s="22"/>
      <c r="IG167" s="22"/>
      <c r="IH167" s="22"/>
      <c r="II167" s="22"/>
    </row>
    <row r="168" spans="1:243" s="21" customFormat="1" ht="47.25">
      <c r="A168" s="60">
        <v>13.25</v>
      </c>
      <c r="B168" s="61" t="s">
        <v>201</v>
      </c>
      <c r="C168" s="34"/>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13.25</v>
      </c>
      <c r="IB168" s="21" t="s">
        <v>201</v>
      </c>
      <c r="IE168" s="22"/>
      <c r="IF168" s="22"/>
      <c r="IG168" s="22"/>
      <c r="IH168" s="22"/>
      <c r="II168" s="22"/>
    </row>
    <row r="169" spans="1:243" s="21" customFormat="1" ht="28.5">
      <c r="A169" s="60">
        <v>13.26</v>
      </c>
      <c r="B169" s="61" t="s">
        <v>194</v>
      </c>
      <c r="C169" s="34"/>
      <c r="D169" s="34">
        <v>3</v>
      </c>
      <c r="E169" s="62" t="s">
        <v>47</v>
      </c>
      <c r="F169" s="63">
        <v>367.34</v>
      </c>
      <c r="G169" s="46"/>
      <c r="H169" s="40"/>
      <c r="I169" s="41" t="s">
        <v>33</v>
      </c>
      <c r="J169" s="42">
        <f t="shared" si="11"/>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12"/>
        <v>1102.02</v>
      </c>
      <c r="BB169" s="54">
        <f t="shared" si="13"/>
        <v>1102.02</v>
      </c>
      <c r="BC169" s="59" t="str">
        <f t="shared" si="14"/>
        <v>INR  One Thousand One Hundred &amp; Two  and Paise Two Only</v>
      </c>
      <c r="IA169" s="21">
        <v>13.26</v>
      </c>
      <c r="IB169" s="21" t="s">
        <v>194</v>
      </c>
      <c r="ID169" s="21">
        <v>3</v>
      </c>
      <c r="IE169" s="22" t="s">
        <v>47</v>
      </c>
      <c r="IF169" s="22"/>
      <c r="IG169" s="22"/>
      <c r="IH169" s="22"/>
      <c r="II169" s="22"/>
    </row>
    <row r="170" spans="1:243" s="21" customFormat="1" ht="63">
      <c r="A170" s="60">
        <v>13.27</v>
      </c>
      <c r="B170" s="61" t="s">
        <v>202</v>
      </c>
      <c r="C170" s="34"/>
      <c r="D170" s="70"/>
      <c r="E170" s="70"/>
      <c r="F170" s="70"/>
      <c r="G170" s="70"/>
      <c r="H170" s="70"/>
      <c r="I170" s="70"/>
      <c r="J170" s="70"/>
      <c r="K170" s="70"/>
      <c r="L170" s="70"/>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IA170" s="21">
        <v>13.27</v>
      </c>
      <c r="IB170" s="21" t="s">
        <v>202</v>
      </c>
      <c r="IE170" s="22"/>
      <c r="IF170" s="22"/>
      <c r="IG170" s="22"/>
      <c r="IH170" s="22"/>
      <c r="II170" s="22"/>
    </row>
    <row r="171" spans="1:243" s="21" customFormat="1" ht="42.75">
      <c r="A171" s="60">
        <v>13.28</v>
      </c>
      <c r="B171" s="61" t="s">
        <v>203</v>
      </c>
      <c r="C171" s="34"/>
      <c r="D171" s="34">
        <v>5</v>
      </c>
      <c r="E171" s="62" t="s">
        <v>47</v>
      </c>
      <c r="F171" s="63">
        <v>466.46</v>
      </c>
      <c r="G171" s="46"/>
      <c r="H171" s="40"/>
      <c r="I171" s="41" t="s">
        <v>33</v>
      </c>
      <c r="J171" s="42">
        <f t="shared" si="11"/>
        <v>1</v>
      </c>
      <c r="K171" s="40" t="s">
        <v>34</v>
      </c>
      <c r="L171" s="40" t="s">
        <v>4</v>
      </c>
      <c r="M171" s="43"/>
      <c r="N171" s="52"/>
      <c r="O171" s="52"/>
      <c r="P171" s="53"/>
      <c r="Q171" s="52"/>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5">
        <f t="shared" si="12"/>
        <v>2332.3</v>
      </c>
      <c r="BB171" s="54">
        <f t="shared" si="13"/>
        <v>2332.3</v>
      </c>
      <c r="BC171" s="59" t="str">
        <f t="shared" si="14"/>
        <v>INR  Two Thousand Three Hundred &amp; Thirty Two  and Paise Thirty Only</v>
      </c>
      <c r="IA171" s="21">
        <v>13.28</v>
      </c>
      <c r="IB171" s="21" t="s">
        <v>203</v>
      </c>
      <c r="ID171" s="21">
        <v>5</v>
      </c>
      <c r="IE171" s="22" t="s">
        <v>47</v>
      </c>
      <c r="IF171" s="22"/>
      <c r="IG171" s="22"/>
      <c r="IH171" s="22"/>
      <c r="II171" s="22"/>
    </row>
    <row r="172" spans="1:243" s="21" customFormat="1" ht="63">
      <c r="A172" s="60">
        <v>13.29</v>
      </c>
      <c r="B172" s="61" t="s">
        <v>204</v>
      </c>
      <c r="C172" s="34"/>
      <c r="D172" s="34">
        <v>8</v>
      </c>
      <c r="E172" s="62" t="s">
        <v>47</v>
      </c>
      <c r="F172" s="63">
        <v>53.7</v>
      </c>
      <c r="G172" s="46"/>
      <c r="H172" s="40"/>
      <c r="I172" s="41" t="s">
        <v>33</v>
      </c>
      <c r="J172" s="42">
        <f t="shared" si="11"/>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12"/>
        <v>429.6</v>
      </c>
      <c r="BB172" s="54">
        <f t="shared" si="13"/>
        <v>429.6</v>
      </c>
      <c r="BC172" s="59" t="str">
        <f t="shared" si="14"/>
        <v>INR  Four Hundred &amp; Twenty Nine  and Paise Sixty Only</v>
      </c>
      <c r="IA172" s="21">
        <v>13.29</v>
      </c>
      <c r="IB172" s="21" t="s">
        <v>204</v>
      </c>
      <c r="ID172" s="21">
        <v>8</v>
      </c>
      <c r="IE172" s="22" t="s">
        <v>47</v>
      </c>
      <c r="IF172" s="22"/>
      <c r="IG172" s="22"/>
      <c r="IH172" s="22"/>
      <c r="II172" s="22"/>
    </row>
    <row r="173" spans="1:243" s="21" customFormat="1" ht="15.75">
      <c r="A173" s="60">
        <v>14</v>
      </c>
      <c r="B173" s="61" t="s">
        <v>205</v>
      </c>
      <c r="C173" s="34"/>
      <c r="D173" s="70"/>
      <c r="E173" s="70"/>
      <c r="F173" s="70"/>
      <c r="G173" s="70"/>
      <c r="H173" s="70"/>
      <c r="I173" s="70"/>
      <c r="J173" s="70"/>
      <c r="K173" s="70"/>
      <c r="L173" s="70"/>
      <c r="M173" s="70"/>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IA173" s="21">
        <v>14</v>
      </c>
      <c r="IB173" s="21" t="s">
        <v>205</v>
      </c>
      <c r="IE173" s="22"/>
      <c r="IF173" s="22"/>
      <c r="IG173" s="22"/>
      <c r="IH173" s="22"/>
      <c r="II173" s="22"/>
    </row>
    <row r="174" spans="1:243" s="21" customFormat="1" ht="63.75" customHeight="1">
      <c r="A174" s="60">
        <v>14.01</v>
      </c>
      <c r="B174" s="61" t="s">
        <v>206</v>
      </c>
      <c r="C174" s="34"/>
      <c r="D174" s="70"/>
      <c r="E174" s="70"/>
      <c r="F174" s="70"/>
      <c r="G174" s="70"/>
      <c r="H174" s="70"/>
      <c r="I174" s="70"/>
      <c r="J174" s="70"/>
      <c r="K174" s="70"/>
      <c r="L174" s="70"/>
      <c r="M174" s="70"/>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IA174" s="21">
        <v>14.01</v>
      </c>
      <c r="IB174" s="21" t="s">
        <v>206</v>
      </c>
      <c r="IE174" s="22"/>
      <c r="IF174" s="22"/>
      <c r="IG174" s="22"/>
      <c r="IH174" s="22"/>
      <c r="II174" s="22"/>
    </row>
    <row r="175" spans="1:243" s="21" customFormat="1" ht="42.75">
      <c r="A175" s="60">
        <v>14.02</v>
      </c>
      <c r="B175" s="61" t="s">
        <v>207</v>
      </c>
      <c r="C175" s="34"/>
      <c r="D175" s="34">
        <v>54</v>
      </c>
      <c r="E175" s="62" t="s">
        <v>44</v>
      </c>
      <c r="F175" s="63">
        <v>438.58</v>
      </c>
      <c r="G175" s="46"/>
      <c r="H175" s="40"/>
      <c r="I175" s="41" t="s">
        <v>33</v>
      </c>
      <c r="J175" s="42">
        <f t="shared" si="11"/>
        <v>1</v>
      </c>
      <c r="K175" s="40" t="s">
        <v>34</v>
      </c>
      <c r="L175" s="40" t="s">
        <v>4</v>
      </c>
      <c r="M175" s="43"/>
      <c r="N175" s="52"/>
      <c r="O175" s="52"/>
      <c r="P175" s="53"/>
      <c r="Q175" s="52"/>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5">
        <f t="shared" si="12"/>
        <v>23683.32</v>
      </c>
      <c r="BB175" s="54">
        <f t="shared" si="13"/>
        <v>23683.32</v>
      </c>
      <c r="BC175" s="59" t="str">
        <f t="shared" si="14"/>
        <v>INR  Twenty Three Thousand Six Hundred &amp; Eighty Three  and Paise Thirty Two Only</v>
      </c>
      <c r="IA175" s="21">
        <v>14.02</v>
      </c>
      <c r="IB175" s="21" t="s">
        <v>207</v>
      </c>
      <c r="ID175" s="21">
        <v>54</v>
      </c>
      <c r="IE175" s="22" t="s">
        <v>44</v>
      </c>
      <c r="IF175" s="22"/>
      <c r="IG175" s="22"/>
      <c r="IH175" s="22"/>
      <c r="II175" s="22"/>
    </row>
    <row r="176" spans="1:243" s="21" customFormat="1" ht="94.5">
      <c r="A176" s="60">
        <v>14.03</v>
      </c>
      <c r="B176" s="61" t="s">
        <v>208</v>
      </c>
      <c r="C176" s="34"/>
      <c r="D176" s="70"/>
      <c r="E176" s="70"/>
      <c r="F176" s="70"/>
      <c r="G176" s="70"/>
      <c r="H176" s="70"/>
      <c r="I176" s="70"/>
      <c r="J176" s="70"/>
      <c r="K176" s="70"/>
      <c r="L176" s="70"/>
      <c r="M176" s="70"/>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IA176" s="21">
        <v>14.03</v>
      </c>
      <c r="IB176" s="21" t="s">
        <v>208</v>
      </c>
      <c r="IE176" s="22"/>
      <c r="IF176" s="22"/>
      <c r="IG176" s="22"/>
      <c r="IH176" s="22"/>
      <c r="II176" s="22"/>
    </row>
    <row r="177" spans="1:243" s="21" customFormat="1" ht="42.75">
      <c r="A177" s="60">
        <v>14.04</v>
      </c>
      <c r="B177" s="61" t="s">
        <v>209</v>
      </c>
      <c r="C177" s="34"/>
      <c r="D177" s="34">
        <v>54</v>
      </c>
      <c r="E177" s="62" t="s">
        <v>44</v>
      </c>
      <c r="F177" s="63">
        <v>876.06</v>
      </c>
      <c r="G177" s="46"/>
      <c r="H177" s="40"/>
      <c r="I177" s="41" t="s">
        <v>33</v>
      </c>
      <c r="J177" s="42">
        <f t="shared" si="11"/>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12"/>
        <v>47307.24</v>
      </c>
      <c r="BB177" s="54">
        <f t="shared" si="13"/>
        <v>47307.24</v>
      </c>
      <c r="BC177" s="59" t="str">
        <f t="shared" si="14"/>
        <v>INR  Forty Seven Thousand Three Hundred &amp; Seven  and Paise Twenty Four Only</v>
      </c>
      <c r="IA177" s="21">
        <v>14.04</v>
      </c>
      <c r="IB177" s="21" t="s">
        <v>209</v>
      </c>
      <c r="ID177" s="21">
        <v>54</v>
      </c>
      <c r="IE177" s="22" t="s">
        <v>44</v>
      </c>
      <c r="IF177" s="22"/>
      <c r="IG177" s="22"/>
      <c r="IH177" s="22"/>
      <c r="II177" s="22"/>
    </row>
    <row r="178" spans="1:243" s="21" customFormat="1" ht="94.5" customHeight="1">
      <c r="A178" s="60">
        <v>14.05</v>
      </c>
      <c r="B178" s="61" t="s">
        <v>210</v>
      </c>
      <c r="C178" s="34"/>
      <c r="D178" s="70"/>
      <c r="E178" s="70"/>
      <c r="F178" s="70"/>
      <c r="G178" s="70"/>
      <c r="H178" s="70"/>
      <c r="I178" s="70"/>
      <c r="J178" s="70"/>
      <c r="K178" s="70"/>
      <c r="L178" s="70"/>
      <c r="M178" s="70"/>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IA178" s="21">
        <v>14.05</v>
      </c>
      <c r="IB178" s="21" t="s">
        <v>210</v>
      </c>
      <c r="IE178" s="22"/>
      <c r="IF178" s="22"/>
      <c r="IG178" s="22"/>
      <c r="IH178" s="22"/>
      <c r="II178" s="22"/>
    </row>
    <row r="179" spans="1:243" s="21" customFormat="1" ht="15.75">
      <c r="A179" s="60">
        <v>14.06</v>
      </c>
      <c r="B179" s="61" t="s">
        <v>211</v>
      </c>
      <c r="C179" s="34"/>
      <c r="D179" s="70"/>
      <c r="E179" s="70"/>
      <c r="F179" s="70"/>
      <c r="G179" s="70"/>
      <c r="H179" s="70"/>
      <c r="I179" s="70"/>
      <c r="J179" s="70"/>
      <c r="K179" s="70"/>
      <c r="L179" s="70"/>
      <c r="M179" s="70"/>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IA179" s="21">
        <v>14.06</v>
      </c>
      <c r="IB179" s="21" t="s">
        <v>211</v>
      </c>
      <c r="IE179" s="22"/>
      <c r="IF179" s="22"/>
      <c r="IG179" s="22"/>
      <c r="IH179" s="22"/>
      <c r="II179" s="22"/>
    </row>
    <row r="180" spans="1:243" s="21" customFormat="1" ht="47.25">
      <c r="A180" s="60">
        <v>14.07</v>
      </c>
      <c r="B180" s="61" t="s">
        <v>212</v>
      </c>
      <c r="C180" s="34"/>
      <c r="D180" s="34">
        <v>1</v>
      </c>
      <c r="E180" s="62" t="s">
        <v>47</v>
      </c>
      <c r="F180" s="63">
        <v>2031.92</v>
      </c>
      <c r="G180" s="46"/>
      <c r="H180" s="40"/>
      <c r="I180" s="41" t="s">
        <v>33</v>
      </c>
      <c r="J180" s="42">
        <f t="shared" si="11"/>
        <v>1</v>
      </c>
      <c r="K180" s="40" t="s">
        <v>34</v>
      </c>
      <c r="L180" s="40" t="s">
        <v>4</v>
      </c>
      <c r="M180" s="43"/>
      <c r="N180" s="52"/>
      <c r="O180" s="52"/>
      <c r="P180" s="53"/>
      <c r="Q180" s="52"/>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5">
        <f t="shared" si="12"/>
        <v>2031.92</v>
      </c>
      <c r="BB180" s="54">
        <f t="shared" si="13"/>
        <v>2031.92</v>
      </c>
      <c r="BC180" s="59" t="str">
        <f t="shared" si="14"/>
        <v>INR  Two Thousand  &amp;Thirty One  and Paise Ninety Two Only</v>
      </c>
      <c r="IA180" s="21">
        <v>14.07</v>
      </c>
      <c r="IB180" s="21" t="s">
        <v>212</v>
      </c>
      <c r="ID180" s="21">
        <v>1</v>
      </c>
      <c r="IE180" s="22" t="s">
        <v>47</v>
      </c>
      <c r="IF180" s="22"/>
      <c r="IG180" s="22"/>
      <c r="IH180" s="22"/>
      <c r="II180" s="22"/>
    </row>
    <row r="181" spans="1:243" s="21" customFormat="1" ht="299.25">
      <c r="A181" s="60">
        <v>14.08</v>
      </c>
      <c r="B181" s="61" t="s">
        <v>213</v>
      </c>
      <c r="C181" s="34"/>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IA181" s="21">
        <v>14.08</v>
      </c>
      <c r="IB181" s="21" t="s">
        <v>213</v>
      </c>
      <c r="IE181" s="22"/>
      <c r="IF181" s="22"/>
      <c r="IG181" s="22"/>
      <c r="IH181" s="22"/>
      <c r="II181" s="22"/>
    </row>
    <row r="182" spans="1:243" s="21" customFormat="1" ht="63">
      <c r="A182" s="60">
        <v>14.09</v>
      </c>
      <c r="B182" s="61" t="s">
        <v>214</v>
      </c>
      <c r="C182" s="34"/>
      <c r="D182" s="70"/>
      <c r="E182" s="70"/>
      <c r="F182" s="70"/>
      <c r="G182" s="70"/>
      <c r="H182" s="70"/>
      <c r="I182" s="70"/>
      <c r="J182" s="70"/>
      <c r="K182" s="70"/>
      <c r="L182" s="70"/>
      <c r="M182" s="70"/>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IA182" s="21">
        <v>14.09</v>
      </c>
      <c r="IB182" s="21" t="s">
        <v>214</v>
      </c>
      <c r="IE182" s="22"/>
      <c r="IF182" s="22"/>
      <c r="IG182" s="22"/>
      <c r="IH182" s="22"/>
      <c r="II182" s="22"/>
    </row>
    <row r="183" spans="1:243" s="21" customFormat="1" ht="47.25">
      <c r="A183" s="64">
        <v>14.1</v>
      </c>
      <c r="B183" s="61" t="s">
        <v>212</v>
      </c>
      <c r="C183" s="34"/>
      <c r="D183" s="34">
        <v>4</v>
      </c>
      <c r="E183" s="62" t="s">
        <v>47</v>
      </c>
      <c r="F183" s="63">
        <v>9561.64</v>
      </c>
      <c r="G183" s="46"/>
      <c r="H183" s="40"/>
      <c r="I183" s="41" t="s">
        <v>33</v>
      </c>
      <c r="J183" s="42">
        <f t="shared" si="11"/>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12"/>
        <v>38246.56</v>
      </c>
      <c r="BB183" s="54">
        <f t="shared" si="13"/>
        <v>38246.56</v>
      </c>
      <c r="BC183" s="59" t="str">
        <f t="shared" si="14"/>
        <v>INR  Thirty Eight Thousand Two Hundred &amp; Forty Six  and Paise Fifty Six Only</v>
      </c>
      <c r="IA183" s="21">
        <v>14.1</v>
      </c>
      <c r="IB183" s="21" t="s">
        <v>212</v>
      </c>
      <c r="ID183" s="21">
        <v>4</v>
      </c>
      <c r="IE183" s="22" t="s">
        <v>47</v>
      </c>
      <c r="IF183" s="22"/>
      <c r="IG183" s="22"/>
      <c r="IH183" s="22"/>
      <c r="II183" s="22"/>
    </row>
    <row r="184" spans="1:243" s="21" customFormat="1" ht="15.75">
      <c r="A184" s="60">
        <v>14.11</v>
      </c>
      <c r="B184" s="61" t="s">
        <v>215</v>
      </c>
      <c r="C184" s="34"/>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IA184" s="21">
        <v>14.11</v>
      </c>
      <c r="IB184" s="21" t="s">
        <v>215</v>
      </c>
      <c r="IE184" s="22"/>
      <c r="IF184" s="22"/>
      <c r="IG184" s="22"/>
      <c r="IH184" s="22"/>
      <c r="II184" s="22"/>
    </row>
    <row r="185" spans="1:243" s="21" customFormat="1" ht="15.75">
      <c r="A185" s="60">
        <v>14.12</v>
      </c>
      <c r="B185" s="61" t="s">
        <v>216</v>
      </c>
      <c r="C185" s="34"/>
      <c r="D185" s="70"/>
      <c r="E185" s="70"/>
      <c r="F185" s="70"/>
      <c r="G185" s="70"/>
      <c r="H185" s="70"/>
      <c r="I185" s="70"/>
      <c r="J185" s="70"/>
      <c r="K185" s="70"/>
      <c r="L185" s="70"/>
      <c r="M185" s="70"/>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IA185" s="21">
        <v>14.12</v>
      </c>
      <c r="IB185" s="21" t="s">
        <v>216</v>
      </c>
      <c r="IE185" s="22"/>
      <c r="IF185" s="22"/>
      <c r="IG185" s="22"/>
      <c r="IH185" s="22"/>
      <c r="II185" s="22"/>
    </row>
    <row r="186" spans="1:243" s="21" customFormat="1" ht="47.25">
      <c r="A186" s="60">
        <v>14.13</v>
      </c>
      <c r="B186" s="61" t="s">
        <v>212</v>
      </c>
      <c r="C186" s="34"/>
      <c r="D186" s="34">
        <v>1.5</v>
      </c>
      <c r="E186" s="62" t="s">
        <v>44</v>
      </c>
      <c r="F186" s="63">
        <v>6578.69</v>
      </c>
      <c r="G186" s="46"/>
      <c r="H186" s="40"/>
      <c r="I186" s="41" t="s">
        <v>33</v>
      </c>
      <c r="J186" s="42">
        <f t="shared" si="11"/>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12"/>
        <v>9868.04</v>
      </c>
      <c r="BB186" s="54">
        <f t="shared" si="13"/>
        <v>9868.04</v>
      </c>
      <c r="BC186" s="59" t="str">
        <f t="shared" si="14"/>
        <v>INR  Nine Thousand Eight Hundred &amp; Sixty Eight  and Paise Four Only</v>
      </c>
      <c r="IA186" s="21">
        <v>14.13</v>
      </c>
      <c r="IB186" s="21" t="s">
        <v>212</v>
      </c>
      <c r="ID186" s="21">
        <v>1.5</v>
      </c>
      <c r="IE186" s="22" t="s">
        <v>44</v>
      </c>
      <c r="IF186" s="22"/>
      <c r="IG186" s="22"/>
      <c r="IH186" s="22"/>
      <c r="II186" s="22"/>
    </row>
    <row r="187" spans="1:243" s="21" customFormat="1" ht="189">
      <c r="A187" s="60">
        <v>14.14</v>
      </c>
      <c r="B187" s="61" t="s">
        <v>217</v>
      </c>
      <c r="C187" s="34"/>
      <c r="D187" s="70"/>
      <c r="E187" s="70"/>
      <c r="F187" s="70"/>
      <c r="G187" s="70"/>
      <c r="H187" s="70"/>
      <c r="I187" s="70"/>
      <c r="J187" s="70"/>
      <c r="K187" s="70"/>
      <c r="L187" s="70"/>
      <c r="M187" s="70"/>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IA187" s="21">
        <v>14.14</v>
      </c>
      <c r="IB187" s="21" t="s">
        <v>217</v>
      </c>
      <c r="IE187" s="22"/>
      <c r="IF187" s="22"/>
      <c r="IG187" s="22"/>
      <c r="IH187" s="22"/>
      <c r="II187" s="22"/>
    </row>
    <row r="188" spans="1:243" s="21" customFormat="1" ht="30" customHeight="1">
      <c r="A188" s="75">
        <v>14.15</v>
      </c>
      <c r="B188" s="61" t="s">
        <v>218</v>
      </c>
      <c r="C188" s="34"/>
      <c r="D188" s="34">
        <v>1</v>
      </c>
      <c r="E188" s="62" t="s">
        <v>47</v>
      </c>
      <c r="F188" s="63">
        <v>546.69</v>
      </c>
      <c r="G188" s="46"/>
      <c r="H188" s="40"/>
      <c r="I188" s="41" t="s">
        <v>33</v>
      </c>
      <c r="J188" s="42">
        <f t="shared" si="11"/>
        <v>1</v>
      </c>
      <c r="K188" s="40" t="s">
        <v>34</v>
      </c>
      <c r="L188" s="40" t="s">
        <v>4</v>
      </c>
      <c r="M188" s="43"/>
      <c r="N188" s="52"/>
      <c r="O188" s="52"/>
      <c r="P188" s="53"/>
      <c r="Q188" s="52"/>
      <c r="R188" s="52"/>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5">
        <f t="shared" si="12"/>
        <v>546.69</v>
      </c>
      <c r="BB188" s="54">
        <f t="shared" si="13"/>
        <v>546.69</v>
      </c>
      <c r="BC188" s="59" t="str">
        <f t="shared" si="14"/>
        <v>INR  Five Hundred &amp; Forty Six  and Paise Sixty Nine Only</v>
      </c>
      <c r="IA188" s="21">
        <v>14.15</v>
      </c>
      <c r="IB188" s="21" t="s">
        <v>218</v>
      </c>
      <c r="ID188" s="21">
        <v>1</v>
      </c>
      <c r="IE188" s="22" t="s">
        <v>47</v>
      </c>
      <c r="IF188" s="22"/>
      <c r="IG188" s="22"/>
      <c r="IH188" s="22"/>
      <c r="II188" s="22"/>
    </row>
    <row r="189" spans="1:243" s="21" customFormat="1" ht="15.75">
      <c r="A189" s="60">
        <v>15</v>
      </c>
      <c r="B189" s="61" t="s">
        <v>219</v>
      </c>
      <c r="C189" s="34"/>
      <c r="D189" s="70"/>
      <c r="E189" s="70"/>
      <c r="F189" s="70"/>
      <c r="G189" s="70"/>
      <c r="H189" s="70"/>
      <c r="I189" s="70"/>
      <c r="J189" s="70"/>
      <c r="K189" s="70"/>
      <c r="L189" s="70"/>
      <c r="M189" s="70"/>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IA189" s="21">
        <v>15</v>
      </c>
      <c r="IB189" s="21" t="s">
        <v>219</v>
      </c>
      <c r="IE189" s="22"/>
      <c r="IF189" s="22"/>
      <c r="IG189" s="22"/>
      <c r="IH189" s="22"/>
      <c r="II189" s="22"/>
    </row>
    <row r="190" spans="1:243" s="21" customFormat="1" ht="409.5">
      <c r="A190" s="60">
        <v>15.01</v>
      </c>
      <c r="B190" s="61" t="s">
        <v>220</v>
      </c>
      <c r="C190" s="34"/>
      <c r="D190" s="70"/>
      <c r="E190" s="70"/>
      <c r="F190" s="70"/>
      <c r="G190" s="70"/>
      <c r="H190" s="70"/>
      <c r="I190" s="70"/>
      <c r="J190" s="70"/>
      <c r="K190" s="70"/>
      <c r="L190" s="70"/>
      <c r="M190" s="70"/>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IA190" s="21">
        <v>15.01</v>
      </c>
      <c r="IB190" s="21" t="s">
        <v>220</v>
      </c>
      <c r="IE190" s="22"/>
      <c r="IF190" s="22"/>
      <c r="IG190" s="22"/>
      <c r="IH190" s="22"/>
      <c r="II190" s="22"/>
    </row>
    <row r="191" spans="1:243" s="21" customFormat="1" ht="47.25">
      <c r="A191" s="60">
        <v>15.02</v>
      </c>
      <c r="B191" s="61" t="s">
        <v>77</v>
      </c>
      <c r="C191" s="34"/>
      <c r="D191" s="34">
        <v>21</v>
      </c>
      <c r="E191" s="62" t="s">
        <v>43</v>
      </c>
      <c r="F191" s="63">
        <v>1226.21</v>
      </c>
      <c r="G191" s="46"/>
      <c r="H191" s="40"/>
      <c r="I191" s="41" t="s">
        <v>33</v>
      </c>
      <c r="J191" s="42">
        <f t="shared" si="11"/>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2"/>
        <v>25750.41</v>
      </c>
      <c r="BB191" s="54">
        <f t="shared" si="13"/>
        <v>25750.41</v>
      </c>
      <c r="BC191" s="59" t="str">
        <f t="shared" si="14"/>
        <v>INR  Twenty Five Thousand Seven Hundred &amp; Fifty  and Paise Forty One Only</v>
      </c>
      <c r="IA191" s="21">
        <v>15.02</v>
      </c>
      <c r="IB191" s="21" t="s">
        <v>77</v>
      </c>
      <c r="ID191" s="21">
        <v>21</v>
      </c>
      <c r="IE191" s="22" t="s">
        <v>43</v>
      </c>
      <c r="IF191" s="22"/>
      <c r="IG191" s="22"/>
      <c r="IH191" s="22"/>
      <c r="II191" s="22"/>
    </row>
    <row r="192" spans="1:243" s="21" customFormat="1" ht="15.75">
      <c r="A192" s="60">
        <v>16</v>
      </c>
      <c r="B192" s="61" t="s">
        <v>221</v>
      </c>
      <c r="C192" s="34"/>
      <c r="D192" s="70"/>
      <c r="E192" s="70"/>
      <c r="F192" s="70"/>
      <c r="G192" s="70"/>
      <c r="H192" s="70"/>
      <c r="I192" s="70"/>
      <c r="J192" s="70"/>
      <c r="K192" s="70"/>
      <c r="L192" s="70"/>
      <c r="M192" s="70"/>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IA192" s="21">
        <v>16</v>
      </c>
      <c r="IB192" s="21" t="s">
        <v>221</v>
      </c>
      <c r="IE192" s="22"/>
      <c r="IF192" s="22"/>
      <c r="IG192" s="22"/>
      <c r="IH192" s="22"/>
      <c r="II192" s="22"/>
    </row>
    <row r="193" spans="1:243" s="21" customFormat="1" ht="141.75">
      <c r="A193" s="60">
        <v>16.01</v>
      </c>
      <c r="B193" s="61" t="s">
        <v>230</v>
      </c>
      <c r="C193" s="34"/>
      <c r="D193" s="34">
        <v>4</v>
      </c>
      <c r="E193" s="62" t="s">
        <v>228</v>
      </c>
      <c r="F193" s="63">
        <v>4942.01</v>
      </c>
      <c r="G193" s="46"/>
      <c r="H193" s="40"/>
      <c r="I193" s="41" t="s">
        <v>33</v>
      </c>
      <c r="J193" s="42">
        <f t="shared" si="11"/>
        <v>1</v>
      </c>
      <c r="K193" s="40" t="s">
        <v>34</v>
      </c>
      <c r="L193" s="40" t="s">
        <v>4</v>
      </c>
      <c r="M193" s="43"/>
      <c r="N193" s="52"/>
      <c r="O193" s="52"/>
      <c r="P193" s="53"/>
      <c r="Q193" s="52"/>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5">
        <f t="shared" si="12"/>
        <v>19768.04</v>
      </c>
      <c r="BB193" s="54">
        <f t="shared" si="13"/>
        <v>19768.04</v>
      </c>
      <c r="BC193" s="59" t="str">
        <f t="shared" si="14"/>
        <v>INR  Nineteen Thousand Seven Hundred &amp; Sixty Eight  and Paise Four Only</v>
      </c>
      <c r="IA193" s="21">
        <v>16.01</v>
      </c>
      <c r="IB193" s="21" t="s">
        <v>230</v>
      </c>
      <c r="ID193" s="21">
        <v>4</v>
      </c>
      <c r="IE193" s="22" t="s">
        <v>228</v>
      </c>
      <c r="IF193" s="22"/>
      <c r="IG193" s="22"/>
      <c r="IH193" s="22"/>
      <c r="II193" s="22"/>
    </row>
    <row r="194" spans="1:243" s="21" customFormat="1" ht="46.5" customHeight="1">
      <c r="A194" s="60">
        <v>16.02</v>
      </c>
      <c r="B194" s="61" t="s">
        <v>222</v>
      </c>
      <c r="C194" s="34"/>
      <c r="D194" s="34">
        <v>3</v>
      </c>
      <c r="E194" s="62" t="s">
        <v>229</v>
      </c>
      <c r="F194" s="63">
        <v>58.66</v>
      </c>
      <c r="G194" s="46"/>
      <c r="H194" s="40"/>
      <c r="I194" s="41" t="s">
        <v>33</v>
      </c>
      <c r="J194" s="42">
        <f t="shared" si="11"/>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12"/>
        <v>175.98</v>
      </c>
      <c r="BB194" s="54">
        <f t="shared" si="13"/>
        <v>175.98</v>
      </c>
      <c r="BC194" s="59" t="str">
        <f t="shared" si="14"/>
        <v>INR  One Hundred &amp; Seventy Five  and Paise Ninety Eight Only</v>
      </c>
      <c r="IA194" s="21">
        <v>16.02</v>
      </c>
      <c r="IB194" s="21" t="s">
        <v>222</v>
      </c>
      <c r="ID194" s="21">
        <v>3</v>
      </c>
      <c r="IE194" s="22" t="s">
        <v>229</v>
      </c>
      <c r="IF194" s="22"/>
      <c r="IG194" s="22"/>
      <c r="IH194" s="22"/>
      <c r="II194" s="22"/>
    </row>
    <row r="195" spans="1:243" s="21" customFormat="1" ht="31.5" customHeight="1">
      <c r="A195" s="60">
        <v>16.03</v>
      </c>
      <c r="B195" s="61" t="s">
        <v>223</v>
      </c>
      <c r="C195" s="34"/>
      <c r="D195" s="34">
        <v>8</v>
      </c>
      <c r="E195" s="62" t="s">
        <v>229</v>
      </c>
      <c r="F195" s="63">
        <v>29.31</v>
      </c>
      <c r="G195" s="46"/>
      <c r="H195" s="40"/>
      <c r="I195" s="41" t="s">
        <v>33</v>
      </c>
      <c r="J195" s="42">
        <f t="shared" si="11"/>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12"/>
        <v>234.48</v>
      </c>
      <c r="BB195" s="54">
        <f t="shared" si="13"/>
        <v>234.48</v>
      </c>
      <c r="BC195" s="59" t="str">
        <f t="shared" si="14"/>
        <v>INR  Two Hundred &amp; Thirty Four  and Paise Forty Eight Only</v>
      </c>
      <c r="IA195" s="21">
        <v>16.03</v>
      </c>
      <c r="IB195" s="21" t="s">
        <v>223</v>
      </c>
      <c r="ID195" s="21">
        <v>8</v>
      </c>
      <c r="IE195" s="22" t="s">
        <v>229</v>
      </c>
      <c r="IF195" s="22"/>
      <c r="IG195" s="22"/>
      <c r="IH195" s="22"/>
      <c r="II195" s="22"/>
    </row>
    <row r="196" spans="1:243" s="21" customFormat="1" ht="141.75">
      <c r="A196" s="60">
        <v>16.04</v>
      </c>
      <c r="B196" s="61" t="s">
        <v>224</v>
      </c>
      <c r="C196" s="34"/>
      <c r="D196" s="34">
        <v>2</v>
      </c>
      <c r="E196" s="62" t="s">
        <v>229</v>
      </c>
      <c r="F196" s="63">
        <v>6541.2</v>
      </c>
      <c r="G196" s="46"/>
      <c r="H196" s="40"/>
      <c r="I196" s="41" t="s">
        <v>33</v>
      </c>
      <c r="J196" s="42">
        <f t="shared" si="11"/>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12"/>
        <v>13082.4</v>
      </c>
      <c r="BB196" s="54">
        <f t="shared" si="13"/>
        <v>13082.4</v>
      </c>
      <c r="BC196" s="59" t="str">
        <f t="shared" si="14"/>
        <v>INR  Thirteen Thousand  &amp;Eighty Two  and Paise Forty Only</v>
      </c>
      <c r="IA196" s="21">
        <v>16.04</v>
      </c>
      <c r="IB196" s="21" t="s">
        <v>224</v>
      </c>
      <c r="ID196" s="21">
        <v>2</v>
      </c>
      <c r="IE196" s="22" t="s">
        <v>229</v>
      </c>
      <c r="IF196" s="22"/>
      <c r="IG196" s="22"/>
      <c r="IH196" s="22"/>
      <c r="II196" s="22"/>
    </row>
    <row r="197" spans="1:55" ht="42.75">
      <c r="A197" s="47" t="s">
        <v>35</v>
      </c>
      <c r="B197" s="48"/>
      <c r="C197" s="49"/>
      <c r="D197" s="35"/>
      <c r="E197" s="35"/>
      <c r="F197" s="35"/>
      <c r="G197" s="35"/>
      <c r="H197" s="50"/>
      <c r="I197" s="50"/>
      <c r="J197" s="50"/>
      <c r="K197" s="50"/>
      <c r="L197" s="5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58">
        <f>SUM(BA13:BA196)</f>
        <v>730574.48</v>
      </c>
      <c r="BB197" s="58">
        <f>SUM(BB13:BB196)</f>
        <v>730574.48</v>
      </c>
      <c r="BC197" s="59" t="str">
        <f>SpellNumber($E$2,BB197)</f>
        <v>INR  Seven Lakh Thirty Thousand Five Hundred &amp; Seventy Four  and Paise Forty Eight Only</v>
      </c>
    </row>
    <row r="198" spans="1:55" ht="46.5" customHeight="1">
      <c r="A198" s="24" t="s">
        <v>36</v>
      </c>
      <c r="B198" s="25"/>
      <c r="C198" s="26"/>
      <c r="D198" s="27"/>
      <c r="E198" s="36" t="s">
        <v>45</v>
      </c>
      <c r="F198" s="37"/>
      <c r="G198" s="28"/>
      <c r="H198" s="29"/>
      <c r="I198" s="29"/>
      <c r="J198" s="29"/>
      <c r="K198" s="30"/>
      <c r="L198" s="31"/>
      <c r="M198" s="32"/>
      <c r="N198" s="33"/>
      <c r="O198" s="21"/>
      <c r="P198" s="21"/>
      <c r="Q198" s="21"/>
      <c r="R198" s="21"/>
      <c r="S198" s="21"/>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56">
        <f>IF(ISBLANK(F198),0,IF(E198="Excess (+)",ROUND(BA197+(BA197*F198),2),IF(E198="Less (-)",ROUND(BA197+(BA197*F198*(-1)),2),IF(E198="At Par",BA197,0))))</f>
        <v>0</v>
      </c>
      <c r="BB198" s="57">
        <f>ROUND(BA198,0)</f>
        <v>0</v>
      </c>
      <c r="BC198" s="39" t="str">
        <f>SpellNumber($E$2,BB198)</f>
        <v>INR Zero Only</v>
      </c>
    </row>
    <row r="199" spans="1:55" ht="45.75" customHeight="1">
      <c r="A199" s="23" t="s">
        <v>37</v>
      </c>
      <c r="B199" s="23"/>
      <c r="C199" s="65" t="str">
        <f>SpellNumber($E$2,BB198)</f>
        <v>INR Zero Only</v>
      </c>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row>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6" ht="15"/>
    <row r="1647" ht="15"/>
    <row r="1648" ht="15"/>
    <row r="1649"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1" ht="15"/>
    <row r="1762" ht="15"/>
    <row r="1763" ht="15"/>
    <row r="1764" ht="15"/>
    <row r="1765" ht="15"/>
    <row r="1766" ht="15"/>
    <row r="1767" ht="15"/>
    <row r="1768" ht="15"/>
    <row r="1769" ht="15"/>
    <row r="1770" ht="15"/>
    <row r="1771" ht="15"/>
    <row r="1773" ht="15"/>
    <row r="1775" ht="15"/>
    <row r="1776" ht="15"/>
    <row r="1777" ht="15"/>
    <row r="1778" ht="15"/>
    <row r="1780" ht="15"/>
    <row r="1781" ht="15"/>
    <row r="1782" ht="15"/>
    <row r="1783" ht="15"/>
    <row r="1784" ht="15"/>
    <row r="1785" ht="15"/>
    <row r="1787" ht="15"/>
    <row r="1788" ht="15"/>
    <row r="1790" ht="15"/>
    <row r="1791" ht="15"/>
    <row r="1792" ht="15"/>
    <row r="1793" ht="15"/>
    <row r="1794" ht="15"/>
    <row r="1795" ht="15"/>
    <row r="1797" ht="15"/>
    <row r="1798" ht="15"/>
    <row r="1799" ht="15"/>
    <row r="1800" ht="15"/>
    <row r="1801" ht="15"/>
    <row r="1802" ht="15"/>
    <row r="1804" ht="15"/>
    <row r="1805" ht="15"/>
    <row r="1807" ht="15"/>
    <row r="1808" ht="15"/>
    <row r="1809" ht="15"/>
    <row r="1811" ht="15"/>
    <row r="1812" ht="15"/>
    <row r="1813" ht="15"/>
    <row r="1814" ht="15"/>
    <row r="1815" ht="15"/>
    <row r="1816" ht="15"/>
    <row r="1817" ht="15"/>
    <row r="1819" ht="15"/>
    <row r="1820" ht="15"/>
    <row r="1821" ht="15"/>
    <row r="1823" ht="15"/>
    <row r="1824" ht="15"/>
    <row r="1826" ht="15"/>
    <row r="1827" ht="15"/>
    <row r="1828" ht="15"/>
    <row r="1829" ht="15"/>
    <row r="1831" ht="15"/>
    <row r="1832" ht="15"/>
    <row r="1833" ht="15"/>
    <row r="1834" ht="15"/>
    <row r="1835" ht="15"/>
    <row r="1836" ht="15"/>
    <row r="1838" ht="15"/>
    <row r="1839" ht="15"/>
    <row r="1840" ht="15"/>
    <row r="1842" ht="15"/>
    <row r="1843" ht="15"/>
    <row r="1844" ht="15"/>
    <row r="1846" ht="15"/>
    <row r="1847" ht="15"/>
    <row r="1848" ht="15"/>
    <row r="1849" ht="15"/>
    <row r="1850" ht="15"/>
    <row r="1851" ht="15"/>
    <row r="1852" ht="15"/>
    <row r="1853" ht="15"/>
    <row r="1854" ht="15"/>
    <row r="1855" ht="15"/>
    <row r="1856" ht="15"/>
    <row r="1857" ht="15"/>
    <row r="1858" ht="15"/>
    <row r="1859" ht="15"/>
    <row r="1860" ht="15"/>
    <row r="1862" ht="15"/>
    <row r="1863" ht="15"/>
    <row r="1865" ht="15"/>
    <row r="1867" ht="15"/>
    <row r="1868" ht="15"/>
    <row r="1869" ht="15"/>
    <row r="1870" ht="15"/>
    <row r="1872" ht="15"/>
    <row r="1873" ht="15"/>
    <row r="1874" ht="15"/>
    <row r="1875" ht="15"/>
    <row r="1876" ht="15"/>
    <row r="1877" ht="15"/>
    <row r="1878" ht="15"/>
    <row r="1879" ht="15"/>
    <row r="1881" ht="15"/>
    <row r="1883" ht="15"/>
    <row r="1884" ht="15"/>
    <row r="1885" ht="15"/>
    <row r="1886" ht="15"/>
    <row r="1887" ht="15"/>
    <row r="1888" ht="15"/>
    <row r="1890" ht="15"/>
    <row r="1891" ht="15"/>
    <row r="1892" ht="15"/>
    <row r="1894" ht="15"/>
    <row r="1895" ht="15"/>
    <row r="1896" ht="15"/>
    <row r="1897" ht="15"/>
    <row r="1898" ht="15"/>
    <row r="1899" ht="15"/>
    <row r="1900" ht="15"/>
    <row r="1901" ht="15"/>
    <row r="1902" ht="15"/>
    <row r="1903" ht="15"/>
    <row r="1904" ht="15"/>
    <row r="1905" ht="15"/>
    <row r="1907" ht="15"/>
    <row r="1908" ht="15"/>
    <row r="1909" ht="15"/>
    <row r="1910" ht="15"/>
    <row r="1911" ht="15"/>
    <row r="1912" ht="15"/>
    <row r="1913" ht="15"/>
    <row r="1914" ht="15"/>
    <row r="1915"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8" ht="15"/>
    <row r="1939" ht="15"/>
    <row r="1941" ht="15"/>
    <row r="1942" ht="15"/>
    <row r="1943" ht="15"/>
    <row r="1944" ht="15"/>
    <row r="1945" ht="15"/>
    <row r="1946" ht="15"/>
    <row r="1947" ht="15"/>
    <row r="1948" ht="15"/>
    <row r="1949" ht="15"/>
    <row r="1950" ht="15"/>
    <row r="1951" ht="15"/>
    <row r="1952" ht="15"/>
    <row r="1954" ht="15"/>
    <row r="1955" ht="15"/>
    <row r="1956"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3" ht="15"/>
  </sheetData>
  <sheetProtection password="8F23" sheet="1"/>
  <mergeCells count="97">
    <mergeCell ref="D192:BC192"/>
    <mergeCell ref="D189:BC189"/>
    <mergeCell ref="D190:BC190"/>
    <mergeCell ref="D36:BC36"/>
    <mergeCell ref="D83:BC83"/>
    <mergeCell ref="D85:BC85"/>
    <mergeCell ref="D82:BC82"/>
    <mergeCell ref="D176:BC176"/>
    <mergeCell ref="D178:BC178"/>
    <mergeCell ref="D179:BC179"/>
    <mergeCell ref="D181:BC181"/>
    <mergeCell ref="D182:BC182"/>
    <mergeCell ref="D187:BC187"/>
    <mergeCell ref="D184:BC184"/>
    <mergeCell ref="D185:BC185"/>
    <mergeCell ref="D162:BC162"/>
    <mergeCell ref="D164:BC164"/>
    <mergeCell ref="D168:BC168"/>
    <mergeCell ref="D170:BC170"/>
    <mergeCell ref="D173:BC173"/>
    <mergeCell ref="D174:BC174"/>
    <mergeCell ref="D150:BC150"/>
    <mergeCell ref="D152:BC152"/>
    <mergeCell ref="D157:BC157"/>
    <mergeCell ref="D155:BC155"/>
    <mergeCell ref="D158:BC158"/>
    <mergeCell ref="D160:BC160"/>
    <mergeCell ref="D139:BC139"/>
    <mergeCell ref="D141:BC141"/>
    <mergeCell ref="D142:BC142"/>
    <mergeCell ref="D144:BC144"/>
    <mergeCell ref="D145:BC145"/>
    <mergeCell ref="D147:BC147"/>
    <mergeCell ref="D127:BC127"/>
    <mergeCell ref="D129:BC129"/>
    <mergeCell ref="D133:BC133"/>
    <mergeCell ref="D134:BC134"/>
    <mergeCell ref="D136:BC136"/>
    <mergeCell ref="D137:BC137"/>
    <mergeCell ref="D115:BC115"/>
    <mergeCell ref="D117:BC117"/>
    <mergeCell ref="D119:BC119"/>
    <mergeCell ref="D122:BC122"/>
    <mergeCell ref="D123:BC123"/>
    <mergeCell ref="D126:BC126"/>
    <mergeCell ref="D103:BC103"/>
    <mergeCell ref="D105:BC105"/>
    <mergeCell ref="D106:BC106"/>
    <mergeCell ref="D108:BC108"/>
    <mergeCell ref="D110:BC110"/>
    <mergeCell ref="D112:BC112"/>
    <mergeCell ref="D91:BC91"/>
    <mergeCell ref="D94:BC94"/>
    <mergeCell ref="D96:BC96"/>
    <mergeCell ref="D98:BC98"/>
    <mergeCell ref="D99:BC99"/>
    <mergeCell ref="D101:BC101"/>
    <mergeCell ref="D74:BC74"/>
    <mergeCell ref="D76:BC76"/>
    <mergeCell ref="D78:BC78"/>
    <mergeCell ref="D80:BC80"/>
    <mergeCell ref="D87:BC87"/>
    <mergeCell ref="D89:BC89"/>
    <mergeCell ref="D64:BC64"/>
    <mergeCell ref="D62:BC62"/>
    <mergeCell ref="D66:BC66"/>
    <mergeCell ref="D68:BC68"/>
    <mergeCell ref="D70:BC70"/>
    <mergeCell ref="D72:BC72"/>
    <mergeCell ref="D50:BC50"/>
    <mergeCell ref="D52:BC52"/>
    <mergeCell ref="D55:BC55"/>
    <mergeCell ref="D56:BC56"/>
    <mergeCell ref="D59:BC59"/>
    <mergeCell ref="D60:BC60"/>
    <mergeCell ref="D30:BC30"/>
    <mergeCell ref="D38:BC38"/>
    <mergeCell ref="D41:BC41"/>
    <mergeCell ref="D44:BC44"/>
    <mergeCell ref="D48:BC48"/>
    <mergeCell ref="D47:BC47"/>
    <mergeCell ref="D18:BC18"/>
    <mergeCell ref="D19:BC19"/>
    <mergeCell ref="D21:BC21"/>
    <mergeCell ref="D22:BC22"/>
    <mergeCell ref="D26:BC26"/>
    <mergeCell ref="D29:BC29"/>
    <mergeCell ref="C199:BC199"/>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8">
      <formula1>IF(E198="Select",-1,IF(E198="At Par",0,0))</formula1>
      <formula2>IF(E198="Select",-1,IF(E198="At Par",0,0.99))</formula2>
    </dataValidation>
    <dataValidation type="list" allowBlank="1" showErrorMessage="1" sqref="E19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8">
      <formula1>0</formula1>
      <formula2>IF(#REF!&lt;&gt;"Select",99.9,0)</formula2>
    </dataValidation>
    <dataValidation allowBlank="1" showInputMessage="1" showErrorMessage="1" promptTitle="Units" prompt="Please enter Units in text" sqref="D15:E17 D81:E81 D188:E188 D183:E183 D186:E186 D180:E180 D177:E177 D175:E175 D171:E172 D169:E169 D165:E167 D163:E163 D161:E161 D159:E159 D153:E154 D156:E156 D151:E151 D148:E149 D146:E146 D143:E143 D140:E140 D138:E138 D135:E135 D130:E132 D128:E128 D124:E125 D120:E121 D118:E118 D116:E116 D113:E114 D111:E111 D109:E109 D107:E107 D104:E104 D102:E102 D100:E100 D97:E97 D95:E95 D92:E93 D90:E90 D88:E88 D37:E37 D79:E79 D77:E77 D75:E75 D73:E73 D71:E71 D69:E69 D67:E67 D65:E65 D61:E61 D63:E63 D57:E58 D53:E54 D51:E51 D49:E49 D45:E46 D42:E43 D39:E40 D20:E20 D27:E28 D23:E25 D31:E35 D86:E86 D84:E84 D191:E191 D193:E196">
      <formula1>0</formula1>
      <formula2>0</formula2>
    </dataValidation>
    <dataValidation type="decimal" allowBlank="1" showInputMessage="1" showErrorMessage="1" promptTitle="Quantity" prompt="Please enter the Quantity for this item. " errorTitle="Invalid Entry" error="Only Numeric Values are allowed. " sqref="F15:F17 F81 F188 F183 F186 F180 F177 F175 F171:F172 F169 F165:F167 F163 F161 F159 F153:F154 F156 F151 F148:F149 F146 F143 F140 F138 F135 F130:F132 F128 F124:F125 F120:F121 F118 F116 F113:F114 F111 F109 F107 F104 F102 F100 F97 F95 F92:F93 F90 F88 F37 F79 F77 F75 F73 F71 F69 F67 F65 F61 F63 F57:F58 F53:F54 F51 F49 F45:F46 F42:F43 F39:F40 F20 F27:F28 F23:F25 F31:F35 F86 F84 F191 F193:F196">
      <formula1>0</formula1>
      <formula2>999999999999999</formula2>
    </dataValidation>
    <dataValidation type="list" allowBlank="1" showErrorMessage="1" sqref="D13:D14 K81 D189:D190 K188 D184:D185 K183 K186 D187 D181:D182 K180 D178:D179 K177 D176 K175 D173:D174 K171:K172 D170 K169 D168 K165:K167 D164 K163 D162 K161 D160 K159 K156 K153:K154 D155 D157:D158 D152 K151 D150 K148:K149 D147 K146 D144:D145 K143 D141:D142 K140 D139 K138 D136:D137 K135 D133:D134 K130:K132 D129 K128 D126:D127 K124:K125 D122:D123 K120:K121 D119 K118 D117 K116 D115 K113:K114 D112 K111 D110 K109 D108 K107 D105:D106 K104 D103 K102 D101 K100 D98:D99 K97 D96 K95 D94 K92:K93 D91 K90 D89 K88 D87 D36 D80 K79 D78 K77 D76 K75 D74 K73 D72 K71 D70 K69 D68 K67 D66 K65 K63 K61">
      <formula1>"Partial Conversion,Full Conversion"</formula1>
      <formula2>0</formula2>
    </dataValidation>
    <dataValidation type="list" allowBlank="1" showErrorMessage="1" sqref="D62 D64 D59:D60 K57:K58 D55:D56 K53:K54 D52 K51 D50 K49 K45:K46 D47:D48 D44 K42:K43 D41 K39:K40 D38 K15:K17 D29:D30 K27:K28 D26 K23:K25 D21:D22 K20 D18:D19 K31:K35 K37 D85 D82:D83 K84 K86 K191 K193:K196 D19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7 G81:H81 G188:H188 G183:H183 G186:H186 G180:H180 G177:H177 G175:H175 G171:H172 G169:H169 G165:H167 G163:H163 G161:H161 G159:H159 G153:H154 G156:H156 G151:H151 G148:H149 G146:H146 G143:H143 G140:H140 G138:H138 G135:H135 G130:H132 G128:H128 G124:H125 G120:H121 G118:H118 G116:H116 G113:H114 G111:H111 G109:H109 G107:H107 G104:H104 G102:H102 G100:H100 G97:H97 G95:H95 G92:H93 G90:H90 G88:H88 G37:H37 G79:H79 G77:H77 G75:H75 G73:H73 G71:H71 G69:H69 G67:H67 G65:H65 G61:H61 G63:H63 G57:H58 G53:H54 G51:H51 G49:H49 G45:H46 G42:H43 G39:H40 G20:H20 G27:H28 G23:H25 G31:H35 G86:H86 G84:H84 G191:H191 G193:H196">
      <formula1>0</formula1>
      <formula2>999999999999999</formula2>
    </dataValidation>
    <dataValidation allowBlank="1" showInputMessage="1" showErrorMessage="1" promptTitle="Addition / Deduction" prompt="Please Choose the correct One" sqref="J15:J17 J81 J188 J183 J186 J180 J177 J175 J171:J172 J169 J165:J167 J163 J161 J159 J153:J154 J156 J151 J148:J149 J146 J143 J140 J138 J135 J130:J132 J128 J124:J125 J120:J121 J118 J116 J113:J114 J111 J109 J107 J104 J102 J100 J97 J95 J92:J93 J90 J88 J37 J79 J77 J75 J73 J71 J69 J67 J65 J61 J63 J57:J58 J53:J54 J51 J49 J45:J46 J42:J43 J39:J40 J20 J27:J28 J23:J25 J31:J35 J86 J84 J191 J193:J196">
      <formula1>0</formula1>
      <formula2>0</formula2>
    </dataValidation>
    <dataValidation type="list" showErrorMessage="1" sqref="I15:I17 I81 I188 I183 I186 I180 I177 I175 I171:I172 I169 I165:I167 I163 I161 I159 I153:I154 I156 I151 I148:I149 I146 I143 I140 I138 I135 I130:I132 I128 I124:I125 I120:I121 I118 I116 I113:I114 I111 I109 I107 I104 I102 I100 I97 I95 I92:I93 I90 I88 I37 I79 I77 I75 I73 I71 I69 I67 I65 I61 I63 I57:I58 I53:I54 I51 I49 I45:I46 I42:I43 I39:I40 I20 I27:I28 I23:I25 I31:I35 I86 I84 I191 I193:I19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81:O81 N188:O188 N183:O183 N186:O186 N180:O180 N177:O177 N175:O175 N171:O172 N169:O169 N165:O167 N163:O163 N161:O161 N159:O159 N153:O154 N156:O156 N151:O151 N148:O149 N146:O146 N143:O143 N140:O140 N138:O138 N135:O135 N130:O132 N128:O128 N124:O125 N120:O121 N118:O118 N116:O116 N113:O114 N111:O111 N109:O109 N107:O107 N104:O104 N102:O102 N100:O100 N97:O97 N95:O95 N92:O93 N90:O90 N88:O88 N37:O37 N79:O79 N77:O77 N75:O75 N73:O73 N71:O71 N69:O69 N67:O67 N65:O65 N61:O61 N63:O63 N57:O58 N53:O54 N51:O51 N49:O49 N45:O46 N42:O43 N39:O40 N20:O20 N27:O28 N23:O25 N31:O35 N86:O86 N84:O84 N191:O191 N193:O19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81 R188 R183 R186 R180 R177 R175 R171:R172 R169 R165:R167 R163 R161 R159 R153:R154 R156 R151 R148:R149 R146 R143 R140 R138 R135 R130:R132 R128 R124:R125 R120:R121 R118 R116 R113:R114 R111 R109 R107 R104 R102 R100 R97 R95 R92:R93 R90 R88 R37 R79 R77 R75 R73 R71 R69 R67 R65 R61 R63 R57:R58 R53:R54 R51 R49 R45:R46 R42:R43 R39:R40 R20 R27:R28 R23:R25 R31:R35 R86 R84 R191 R193:R19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81 Q188 Q183 Q186 Q180 Q177 Q175 Q171:Q172 Q169 Q165:Q167 Q163 Q161 Q159 Q153:Q154 Q156 Q151 Q148:Q149 Q146 Q143 Q140 Q138 Q135 Q130:Q132 Q128 Q124:Q125 Q120:Q121 Q118 Q116 Q113:Q114 Q111 Q109 Q107 Q104 Q102 Q100 Q97 Q95 Q92:Q93 Q90 Q88 Q37 Q79 Q77 Q75 Q73 Q71 Q69 Q67 Q65 Q61 Q63 Q57:Q58 Q53:Q54 Q51 Q49 Q45:Q46 Q42:Q43 Q39:Q40 Q20 Q27:Q28 Q23:Q25 Q31:Q35 Q86 Q84 Q191 Q193:Q19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81 M188 M183 M186 M180 M177 M175 M171:M172 M169 M165:M167 M163 M161 M159 M153:M154 M156 M151 M148:M149 M146 M143 M140 M138 M135 M130:M132 M128 M124:M125 M120:M121 M118 M116 M113:M114 M111 M109 M107 M104 M102 M100 M97 M95 M92:M93 M90 M88 M37 M79 M77 M75 M73 M71 M69 M67 M65 M61 M63 M57:M58 M53:M54 M51 M49 M45:M46 M42:M43 M39:M40 M20 M27:M28 M23:M25 M31:M35 M86 M84 M191 M193:M196">
      <formula1>0</formula1>
      <formula2>999999999999999</formula2>
    </dataValidation>
    <dataValidation type="list" allowBlank="1" showInputMessage="1" showErrorMessage="1" sqref="L191 L192 L193 L19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6 L19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6">
      <formula1>0</formula1>
      <formula2>0</formula2>
    </dataValidation>
    <dataValidation type="decimal" allowBlank="1" showErrorMessage="1" errorTitle="Invalid Entry" error="Only Numeric Values are allowed. " sqref="A13:A187 A189:A19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2022-03-28T10:19:29Z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