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<sst xmlns="http://schemas.openxmlformats.org/spreadsheetml/2006/main" count="750" uniqueCount="248">
  <si>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</si>
  <si>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</si>
  <si>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</si>
  <si>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</si>
  <si>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</si>
  <si>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</si>
  <si>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</si>
  <si>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</si>
  <si>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</si>
  <si>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</si>
  <si>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</si>
  <si>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</si>
  <si>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</si>
  <si>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</si>
  <si>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</si>
  <si>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</si>
  <si>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</si>
  <si>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</si>
  <si>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</si>
  <si>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</si>
  <si>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</si>
  <si>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</si>
  <si>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</si>
  <si>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</si>
  <si>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</si>
  <si>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</si>
  <si>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</si>
  <si>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</si>
  <si>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</si>
  <si>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</si>
  <si>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</si>
  <si>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</si>
  <si>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</si>
  <si>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</si>
  <si>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</si>
  <si>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</si>
  <si>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</si>
  <si>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</si>
  <si>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</si>
  <si>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</si>
  <si>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</si>
  <si>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</si>
  <si>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</si>
  <si>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</si>
  <si>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</si>
  <si>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</si>
  <si>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</si>
  <si>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</si>
  <si>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</si>
  <si>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</si>
  <si>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</si>
  <si>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</si>
  <si>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</si>
  <si>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</si>
  <si>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</si>
  <si>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Part-A : Supplying, installation, testing &amp; commissioning of 13 passenger elevator as per following techincal specifications,  etc. complete as required.
</t>
  </si>
  <si>
    <t xml:space="preserve">Number of passengers: 13 Passenger
</t>
  </si>
  <si>
    <t xml:space="preserve">Rated speed (m/sec): 01 M/Sec.
</t>
  </si>
  <si>
    <t xml:space="preserve">Rated capacity (kg): 884 kgs (for 13 passenger)
</t>
  </si>
  <si>
    <t xml:space="preserve">Entrance: 08 floors( G+7)
</t>
  </si>
  <si>
    <t xml:space="preserve">Interior: Hairline finish Stainless Steel 304(1.5mm)
</t>
  </si>
  <si>
    <t xml:space="preserve">Flooring: Granite Flooring(color shall be as per Institute approval)
</t>
  </si>
  <si>
    <t xml:space="preserve">Light &amp; Fan: LED light / fan 300mm with grill
</t>
  </si>
  <si>
    <t xml:space="preserve">Hall position indicators and buttons: Segment LED Indicators, Tactile button along with additional Braille  inscriptions
</t>
  </si>
  <si>
    <t xml:space="preserve">Floor: G,1,2,3,4,5,6,7.
</t>
  </si>
  <si>
    <t xml:space="preserve">Handrail system: SS Hand railing one side at rear wall at least 30mm dia.
</t>
  </si>
  <si>
    <t xml:space="preserve">Travel: As per site.
</t>
  </si>
  <si>
    <t xml:space="preserve">Stops &amp; Opening: 08 floors( G+7), In front only.
</t>
  </si>
  <si>
    <t xml:space="preserve">Lift well size: 2480mm(W)x2390mm(D)(without plaster)
</t>
  </si>
  <si>
    <t xml:space="preserve">Car size: 2000mm(W)x1100mm(D)x2200mm(H)
</t>
  </si>
  <si>
    <t xml:space="preserve">Clear opening of doors: 900mm(W)x2000mm(H) Lintel2200mm
</t>
  </si>
  <si>
    <t xml:space="preserve">Ventilation: As per manufacturer
</t>
  </si>
  <si>
    <t xml:space="preserve">Operation: Microprocessor based Simplex Collective
Selective Control with/without Attendant.
</t>
  </si>
  <si>
    <t xml:space="preserve">Power Supply: 415 Volts ± 10%, 3 Phase, 50 Hz AC systems.
</t>
  </si>
  <si>
    <t xml:space="preserve">Controller type: V3F (Variable Voltage Variable Frequency)
</t>
  </si>
  <si>
    <t xml:space="preserve">Type of Machine: Gearless / In Machine Room.
</t>
  </si>
  <si>
    <t xml:space="preserve">Car Enclosure: Stainless steel 304(1.5mm) scratches proof (Hairline Finish) on all sides.
</t>
  </si>
  <si>
    <t xml:space="preserve">Car door enclosure: Power operated centre opening sliding door stainless steel 304(1.5mm) hairline finish
</t>
  </si>
  <si>
    <t xml:space="preserve">Landing door enclosure: Power operated centre opening sliding door stainless steel 304(1.5mm) hairline finish
</t>
  </si>
  <si>
    <t xml:space="preserve">Indicators (Car Landing): Digital Direction &amp; Position Indicator
</t>
  </si>
  <si>
    <t xml:space="preserve">Type of Doors:-(Car: Fire rated upto 120mins Centre Opening), (Landing doors: Fire rated upto 120mins Centre Opening)
</t>
  </si>
  <si>
    <t xml:space="preserve">Construction type: Machine Room 
</t>
  </si>
  <si>
    <t xml:space="preserve">Emergency Car Lighting: Car lighting which turns on immediately when power fails, providing a minimum level of lighting within the car.
</t>
  </si>
  <si>
    <t xml:space="preserve">Fire Emergency Return: Upon activation of a key switch or a building's fire alarm, all calls are canceled, all cars immediately return to a specified evacuation floor and the doors open to facilitate the safe evacuation of passengers.
</t>
  </si>
  <si>
    <t xml:space="preserve">Emergency Landing Device (Automatic rescue Device) with audio announcer: Upon power failure, a car equipped with this function automatically moves and stops at the nearest floor using a rechargeable battery, and the doors open to facilitate the safe evacuation of passengers with audio announcer. Dry type Battery (Maintenance Free) should be used for power backup.
</t>
  </si>
  <si>
    <t xml:space="preserve">Automatic Door Speed Control: Door load on each floor, which can depend on the type of hall doors, is monitored to adjust the door speed, thereby making the door speed consistent throughout all floors.
</t>
  </si>
  <si>
    <t xml:space="preserve">Door Load Detector: When excessive door load has been detected while opening or closing, the doors Door Load Detector immediately reverse.
</t>
  </si>
  <si>
    <t xml:space="preserve">Door Nudging Feature — With Buzzer: A buzzer sounds and the doors slowly close when they have remained open for longer than the preset period.
</t>
  </si>
  <si>
    <t xml:space="preserve">Multi-beam Door Sensor: Multiple infrared-light beams cover at least 2/3 of the door height of the doors to detect
passengers or objects as the doors close.
</t>
  </si>
  <si>
    <t xml:space="preserve">Reopen with Hall Button: Closing doors can be reopened by pressing the hall button corresponding to the traveling
direction of the car.
</t>
  </si>
  <si>
    <t xml:space="preserve">Repeated Door-close: Should an obstacle prevent the doors from closing, the doors will repeatedly open and close until the obstacle is cleared from the doorway.
</t>
  </si>
  <si>
    <t xml:space="preserve">Safety Door Edge: The sensitive door edge detects passengers or objects during door closing.
</t>
  </si>
  <si>
    <t xml:space="preserve">Automatic Bypass: A fully-loaded car bypasses hall calls in order to maintain maximum operational efficiency.
</t>
  </si>
  <si>
    <t xml:space="preserve">Car Fan Shut Off — Automatic: If there are no calls for a specified period, the car ventilation fan will automatically turn off to conserve energy.
</t>
  </si>
  <si>
    <t xml:space="preserve">Car Light Shut Off — Automatic: If there are no calls for a specified period, the car lighting will automatically turn off  to Conserve energy.
</t>
  </si>
  <si>
    <t xml:space="preserve">False Call Canceling— Automatic: If the number of registered car calls does not Correspond to the car load, all calls are canceled to avoid unnecessary stops.
</t>
  </si>
  <si>
    <t xml:space="preserve">False Call Canceling— Car Button Type:  If a wrong car button is pressed, it can be canceled by quickly pressing the same button again twice.
</t>
  </si>
  <si>
    <t xml:space="preserve">Overload Holding Stop: A buzzer sounds to alert the passengers that the car is overloaded. The doors remain open and the car will not leave that floor until enough passengers exit the car.
</t>
  </si>
  <si>
    <t xml:space="preserve">Safe Landing Service:   If  a  car  has  stopped  between floors due to some equipment malfunction, the controller checks the cause, and if it is considered  safe  to move the car, the car will move to the nearest floor at a low speed and the doors will open.
</t>
  </si>
  <si>
    <t xml:space="preserve"> Basic Announcement Electronic: A    synthetic   voice    (and/or    buzzer)  alerts Passengers inside a car that elevator operation has been temporarily interrupted by overloading or  a similar  cause. (Should be  in Hindi &amp; English language.)
</t>
  </si>
  <si>
    <t xml:space="preserve">LCD / LED Position Indicator: 5-7-inch LCD / LED for car operating panels shows the date and time, car position, travel direction and elevator status messages.
</t>
  </si>
  <si>
    <t xml:space="preserve">Hall LCD / LED Position Indicator: Display 5-7-inch LCD / LED for elevator halls shows the date and time, car position, travel direction and elevator status messages.
</t>
  </si>
  <si>
    <t xml:space="preserve">Provision of CCTV including wiring: Yes
</t>
  </si>
  <si>
    <t xml:space="preserve">Provision of Intercom including wiring with centralized features.:Yes
</t>
  </si>
  <si>
    <t xml:space="preserve">Make: National/International OEM*
</t>
  </si>
  <si>
    <t xml:space="preserve">Confirming to Quality Standard: IS/ISO-9001:2015
</t>
  </si>
  <si>
    <t xml:space="preserve">Provision of Floor announcement with all time music: Yes
</t>
  </si>
  <si>
    <t xml:space="preserve">Provision of Single Phase/ phase failure sensing  for ARD: Yes
</t>
  </si>
  <si>
    <t xml:space="preserve">Provision of auto-correction of Phase reversal: Yes
</t>
  </si>
  <si>
    <t>Lift as mentioned above</t>
  </si>
  <si>
    <t xml:space="preserve">Part-A : Supplying, installation, testing &amp; commissioning of 02 Ton Freight elevator as per following techincal specifications,  etc. complete as required.
</t>
  </si>
  <si>
    <t xml:space="preserve">Rated capacity (kg): 2000 kgs 
</t>
  </si>
  <si>
    <t xml:space="preserve">Rated speed (m/sec): 0.5 M/Sec.
</t>
  </si>
  <si>
    <t xml:space="preserve">Flooring: granite Flooring(color shall be as per Institute approval)
</t>
  </si>
  <si>
    <t xml:space="preserve">Light &amp; Fan: LED light / fan 300mm with grill 02 Nos
</t>
  </si>
  <si>
    <t>Lift Well size : 2690mm(W)x3030mm(D) (WithoutPlaster)</t>
  </si>
  <si>
    <t>Car Size : 1700mm(w) x 2500mm(D) x 2200mm(H)</t>
  </si>
  <si>
    <t>Clear Opining of Doors : 1700mm(W) x 2000mm(H) Lintel 2200mm</t>
  </si>
  <si>
    <t>Comprehensive annual maintenance contract of 13 passenger lift for 05 years ( Note: The Annual Maintenance of the lift shall be w.e.f after expiry of defect liability period of one year from the date of completion of work).</t>
  </si>
  <si>
    <t>01st year AMC</t>
  </si>
  <si>
    <t>02nd year AMC</t>
  </si>
  <si>
    <t>03rd year AMC</t>
  </si>
  <si>
    <t>04th year AMC</t>
  </si>
  <si>
    <t>05th year AMC</t>
  </si>
  <si>
    <t>Comprehensive annual maintenance contract of 02 Ton freight lift for 05 years ( Note: The Annual Maintenance of the lift shall be w.e.f after expiry of defect liability period of one year from the date of completion of work).</t>
  </si>
  <si>
    <t>Each.</t>
  </si>
  <si>
    <t>Each</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</si>
  <si>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</si>
  <si>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</si>
  <si>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</si>
  <si>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</si>
  <si>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</si>
  <si>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</si>
  <si>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</si>
  <si>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</si>
  <si>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</si>
  <si>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</si>
  <si>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</si>
  <si>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</si>
  <si>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</si>
  <si>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</si>
  <si>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</si>
  <si>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</si>
  <si>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</si>
  <si>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</si>
  <si>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</si>
  <si>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</si>
  <si>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</si>
  <si>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</si>
  <si>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</si>
  <si>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</si>
  <si>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</si>
  <si>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</si>
  <si>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</si>
  <si>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</si>
  <si>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</si>
  <si>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</si>
  <si>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</si>
  <si>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</si>
  <si>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</si>
  <si>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</si>
  <si>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</si>
  <si>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</si>
  <si>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</si>
  <si>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</si>
  <si>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</si>
  <si>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</si>
  <si>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</si>
  <si>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</si>
  <si>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</si>
  <si>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</si>
  <si>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</si>
  <si>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</si>
  <si>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</si>
  <si>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</si>
  <si>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</si>
  <si>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</si>
  <si>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</si>
  <si>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</si>
  <si>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</si>
  <si>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</si>
  <si>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</si>
  <si>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</si>
  <si>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</si>
  <si>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</si>
  <si>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</si>
  <si>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</si>
  <si>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</si>
  <si>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</si>
  <si>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</si>
  <si>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</si>
  <si>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</si>
  <si>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</si>
  <si>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</si>
  <si>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</si>
  <si>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</si>
  <si>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</si>
  <si>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</si>
  <si>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</si>
  <si>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</si>
  <si>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</si>
  <si>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</si>
  <si>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</si>
  <si>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</si>
  <si>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</si>
  <si>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</si>
  <si>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</si>
  <si>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</si>
  <si>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</si>
  <si>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</si>
  <si>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</si>
  <si>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</si>
  <si>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</si>
  <si>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</si>
  <si>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</si>
  <si>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</si>
  <si>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</si>
  <si>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</si>
  <si>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</si>
  <si>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</si>
  <si>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</si>
  <si>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</si>
  <si>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</si>
  <si>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</si>
  <si>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</si>
  <si>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</si>
  <si>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</si>
  <si>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</si>
  <si>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</si>
  <si>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</si>
  <si>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</si>
  <si>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</si>
  <si>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</si>
  <si>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</si>
  <si>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</si>
  <si>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</si>
  <si>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</si>
  <si>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</si>
  <si>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</si>
  <si>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</si>
  <si>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</si>
  <si>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</si>
  <si>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</si>
  <si>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</si>
  <si>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 xml:space="preserve">Operation: Microprocessor based Simplex Collective Selective Control with/without Attendant.
</t>
  </si>
  <si>
    <t xml:space="preserve">Name of Work: Supplying, installation, testing &amp; commissioning of 04 Nos. 13 passenger Elevator and 02 Nos. 02 Ton Freight Elevator and its AMC for 05 years at newly constructed Type-III Apartment Block IIT Kanpur </t>
  </si>
  <si>
    <t>Tender Inviting Authority: Superintending Engineer</t>
  </si>
  <si>
    <t>Contract No:   86/Lift/2021-22/737   Dated: 07.02.2022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</si>
</sst>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Narrow"/>
      <family val="2"/>
    </font>
    <font>
      <sz val="12"/>
      <name val="Arial Narrow"/>
      <family val="2"/>
    </font>
    <font>
      <b/>
      <sz val="10"/>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1" fontId="17" fillId="0" borderId="12" xfId="0" applyNumberFormat="1" applyFont="1" applyFill="1" applyBorder="1" applyAlignment="1">
      <alignment horizontal="center" vertical="top" wrapText="1"/>
    </xf>
    <xf numFmtId="0" fontId="18" fillId="0" borderId="11" xfId="0" applyFont="1" applyFill="1" applyBorder="1" applyAlignment="1">
      <alignment horizontal="justify" vertical="top" wrapText="1"/>
    </xf>
    <xf numFmtId="0" fontId="20" fillId="0" borderId="11" xfId="0" applyFont="1" applyFill="1" applyBorder="1" applyAlignment="1">
      <alignment horizontal="justify" vertical="top" wrapText="1"/>
    </xf>
    <xf numFmtId="2" fontId="19" fillId="0" borderId="12" xfId="0" applyNumberFormat="1" applyFont="1" applyFill="1" applyBorder="1" applyAlignment="1">
      <alignment horizontal="center" vertical="top" wrapText="1"/>
    </xf>
    <xf numFmtId="0" fontId="17" fillId="0" borderId="12" xfId="0" applyFont="1" applyFill="1" applyBorder="1" applyAlignment="1">
      <alignment horizontal="center" vertical="top" wrapText="1"/>
    </xf>
    <xf numFmtId="2" fontId="18" fillId="0" borderId="11"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1"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37"/>
  <sheetViews>
    <sheetView showGridLines="0" zoomScale="75" zoomScaleNormal="75" zoomScalePageLayoutView="0" workbookViewId="0" topLeftCell="A122">
      <selection activeCell="F135" sqref="F135"/>
    </sheetView>
  </sheetViews>
  <sheetFormatPr defaultColWidth="9.140625" defaultRowHeight="15"/>
  <cols>
    <col min="1" max="1" width="14.8515625" style="28" customWidth="1"/>
    <col min="2" max="2" width="44.57421875" style="28" customWidth="1"/>
    <col min="3" max="3" width="16.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7"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246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245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247</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75">
      <c r="A13" s="68">
        <v>1</v>
      </c>
      <c r="B13" s="69" t="s">
        <v>55</v>
      </c>
      <c r="C13" s="34" t="s">
        <v>127</v>
      </c>
      <c r="D13" s="87"/>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15">
      <c r="A14" s="71">
        <v>1.01</v>
      </c>
      <c r="B14" s="70" t="s">
        <v>56</v>
      </c>
      <c r="C14" s="34" t="s">
        <v>39</v>
      </c>
      <c r="D14" s="87"/>
      <c r="E14" s="15"/>
      <c r="F14" s="35"/>
      <c r="G14" s="16"/>
      <c r="H14" s="16"/>
      <c r="I14" s="35"/>
      <c r="J14" s="17"/>
      <c r="K14" s="18"/>
      <c r="L14" s="18"/>
      <c r="M14" s="19"/>
      <c r="N14" s="20"/>
      <c r="O14" s="20"/>
      <c r="P14" s="36"/>
      <c r="Q14" s="20"/>
      <c r="R14" s="20"/>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c r="BB14" s="39"/>
      <c r="BC14" s="40"/>
      <c r="IE14" s="22">
        <v>1.01</v>
      </c>
      <c r="IF14" s="22" t="s">
        <v>37</v>
      </c>
      <c r="IG14" s="22" t="s">
        <v>33</v>
      </c>
      <c r="IH14" s="22">
        <v>123.223</v>
      </c>
      <c r="II14" s="22" t="s">
        <v>35</v>
      </c>
    </row>
    <row r="15" spans="1:243" s="21" customFormat="1" ht="15">
      <c r="A15" s="71">
        <v>1.02</v>
      </c>
      <c r="B15" s="70" t="s">
        <v>57</v>
      </c>
      <c r="C15" s="34" t="s">
        <v>40</v>
      </c>
      <c r="D15" s="87"/>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1.02</v>
      </c>
      <c r="IF15" s="22" t="s">
        <v>38</v>
      </c>
      <c r="IG15" s="22" t="s">
        <v>39</v>
      </c>
      <c r="IH15" s="22">
        <v>213</v>
      </c>
      <c r="II15" s="22" t="s">
        <v>35</v>
      </c>
    </row>
    <row r="16" spans="1:243" s="21" customFormat="1" ht="25.5">
      <c r="A16" s="71">
        <v>1.03</v>
      </c>
      <c r="B16" s="70" t="s">
        <v>58</v>
      </c>
      <c r="C16" s="34" t="s">
        <v>42</v>
      </c>
      <c r="D16" s="87"/>
      <c r="E16" s="15"/>
      <c r="F16" s="35"/>
      <c r="G16" s="16"/>
      <c r="H16" s="16"/>
      <c r="I16" s="35"/>
      <c r="J16" s="17"/>
      <c r="K16" s="18"/>
      <c r="L16" s="18"/>
      <c r="M16" s="19"/>
      <c r="N16" s="20"/>
      <c r="O16" s="20"/>
      <c r="P16" s="36"/>
      <c r="Q16" s="20"/>
      <c r="R16" s="20"/>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8"/>
      <c r="BB16" s="39"/>
      <c r="BC16" s="40"/>
      <c r="IE16" s="22">
        <v>2</v>
      </c>
      <c r="IF16" s="22" t="s">
        <v>32</v>
      </c>
      <c r="IG16" s="22" t="s">
        <v>40</v>
      </c>
      <c r="IH16" s="22">
        <v>10</v>
      </c>
      <c r="II16" s="22" t="s">
        <v>35</v>
      </c>
    </row>
    <row r="17" spans="1:243" s="21" customFormat="1" ht="15">
      <c r="A17" s="71">
        <v>1.04</v>
      </c>
      <c r="B17" s="70" t="s">
        <v>59</v>
      </c>
      <c r="C17" s="34" t="s">
        <v>43</v>
      </c>
      <c r="D17" s="87"/>
      <c r="E17" s="15"/>
      <c r="F17" s="35"/>
      <c r="G17" s="16"/>
      <c r="H17" s="16"/>
      <c r="I17" s="35"/>
      <c r="J17" s="17"/>
      <c r="K17" s="18"/>
      <c r="L17" s="18"/>
      <c r="M17" s="19"/>
      <c r="N17" s="20"/>
      <c r="O17" s="20"/>
      <c r="P17" s="36"/>
      <c r="Q17" s="20"/>
      <c r="R17" s="20"/>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2">
        <v>3</v>
      </c>
      <c r="IF17" s="22" t="s">
        <v>41</v>
      </c>
      <c r="IG17" s="22" t="s">
        <v>42</v>
      </c>
      <c r="IH17" s="22">
        <v>10</v>
      </c>
      <c r="II17" s="22" t="s">
        <v>35</v>
      </c>
    </row>
    <row r="18" spans="1:243" s="21" customFormat="1" ht="25.5">
      <c r="A18" s="71">
        <v>1.05</v>
      </c>
      <c r="B18" s="70" t="s">
        <v>60</v>
      </c>
      <c r="C18" s="34" t="s">
        <v>128</v>
      </c>
      <c r="D18" s="87"/>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2">
        <v>1.01</v>
      </c>
      <c r="IF18" s="22" t="s">
        <v>37</v>
      </c>
      <c r="IG18" s="22" t="s">
        <v>33</v>
      </c>
      <c r="IH18" s="22">
        <v>123.223</v>
      </c>
      <c r="II18" s="22" t="s">
        <v>35</v>
      </c>
    </row>
    <row r="19" spans="1:243" s="21" customFormat="1" ht="25.5">
      <c r="A19" s="71">
        <v>1.06</v>
      </c>
      <c r="B19" s="70" t="s">
        <v>61</v>
      </c>
      <c r="C19" s="34" t="s">
        <v>129</v>
      </c>
      <c r="D19" s="87"/>
      <c r="E19" s="15"/>
      <c r="F19" s="35"/>
      <c r="G19" s="16"/>
      <c r="H19" s="16"/>
      <c r="I19" s="35"/>
      <c r="J19" s="17"/>
      <c r="K19" s="18"/>
      <c r="L19" s="18"/>
      <c r="M19" s="19"/>
      <c r="N19" s="20"/>
      <c r="O19" s="20"/>
      <c r="P19" s="36"/>
      <c r="Q19" s="20"/>
      <c r="R19" s="20"/>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9"/>
      <c r="BC19" s="40"/>
      <c r="IE19" s="22">
        <v>1.02</v>
      </c>
      <c r="IF19" s="22" t="s">
        <v>38</v>
      </c>
      <c r="IG19" s="22" t="s">
        <v>39</v>
      </c>
      <c r="IH19" s="22">
        <v>213</v>
      </c>
      <c r="II19" s="22" t="s">
        <v>35</v>
      </c>
    </row>
    <row r="20" spans="1:243" s="21" customFormat="1" ht="15">
      <c r="A20" s="71">
        <v>1.07</v>
      </c>
      <c r="B20" s="70" t="s">
        <v>62</v>
      </c>
      <c r="C20" s="34" t="s">
        <v>130</v>
      </c>
      <c r="D20" s="87"/>
      <c r="E20" s="15"/>
      <c r="F20" s="35"/>
      <c r="G20" s="16"/>
      <c r="H20" s="16"/>
      <c r="I20" s="35"/>
      <c r="J20" s="17"/>
      <c r="K20" s="18"/>
      <c r="L20" s="18"/>
      <c r="M20" s="19"/>
      <c r="N20" s="20"/>
      <c r="O20" s="20"/>
      <c r="P20" s="36"/>
      <c r="Q20" s="20"/>
      <c r="R20" s="20"/>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8"/>
      <c r="BB20" s="39"/>
      <c r="BC20" s="40"/>
      <c r="IE20" s="22">
        <v>2</v>
      </c>
      <c r="IF20" s="22" t="s">
        <v>32</v>
      </c>
      <c r="IG20" s="22" t="s">
        <v>40</v>
      </c>
      <c r="IH20" s="22">
        <v>10</v>
      </c>
      <c r="II20" s="22" t="s">
        <v>35</v>
      </c>
    </row>
    <row r="21" spans="1:243" s="21" customFormat="1" ht="44.25" customHeight="1">
      <c r="A21" s="71">
        <v>1.08</v>
      </c>
      <c r="B21" s="70" t="s">
        <v>63</v>
      </c>
      <c r="C21" s="34" t="s">
        <v>131</v>
      </c>
      <c r="D21" s="87"/>
      <c r="E21" s="15"/>
      <c r="F21" s="35"/>
      <c r="G21" s="16"/>
      <c r="H21" s="16"/>
      <c r="I21" s="35"/>
      <c r="J21" s="17"/>
      <c r="K21" s="18"/>
      <c r="L21" s="18"/>
      <c r="M21" s="19"/>
      <c r="N21" s="20"/>
      <c r="O21" s="20"/>
      <c r="P21" s="36"/>
      <c r="Q21" s="20"/>
      <c r="R21" s="20"/>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2">
        <v>3</v>
      </c>
      <c r="IF21" s="22" t="s">
        <v>41</v>
      </c>
      <c r="IG21" s="22" t="s">
        <v>42</v>
      </c>
      <c r="IH21" s="22">
        <v>10</v>
      </c>
      <c r="II21" s="22" t="s">
        <v>35</v>
      </c>
    </row>
    <row r="22" spans="1:243" s="21" customFormat="1" ht="15">
      <c r="A22" s="71">
        <v>1.09</v>
      </c>
      <c r="B22" s="70" t="s">
        <v>64</v>
      </c>
      <c r="C22" s="34" t="s">
        <v>132</v>
      </c>
      <c r="D22" s="87"/>
      <c r="E22" s="15"/>
      <c r="F22" s="35"/>
      <c r="G22" s="16"/>
      <c r="H22" s="16"/>
      <c r="I22" s="35"/>
      <c r="J22" s="17"/>
      <c r="K22" s="18"/>
      <c r="L22" s="18"/>
      <c r="M22" s="19"/>
      <c r="N22" s="20"/>
      <c r="O22" s="20"/>
      <c r="P22" s="36"/>
      <c r="Q22" s="20"/>
      <c r="R22" s="20"/>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2">
        <v>1.01</v>
      </c>
      <c r="IF22" s="22" t="s">
        <v>37</v>
      </c>
      <c r="IG22" s="22" t="s">
        <v>33</v>
      </c>
      <c r="IH22" s="22">
        <v>123.223</v>
      </c>
      <c r="II22" s="22" t="s">
        <v>35</v>
      </c>
    </row>
    <row r="23" spans="1:243" s="21" customFormat="1" ht="25.5">
      <c r="A23" s="71">
        <v>1.1</v>
      </c>
      <c r="B23" s="70" t="s">
        <v>65</v>
      </c>
      <c r="C23" s="34" t="s">
        <v>133</v>
      </c>
      <c r="D23" s="87"/>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8"/>
      <c r="BB23" s="39"/>
      <c r="BC23" s="40"/>
      <c r="IE23" s="22">
        <v>1.02</v>
      </c>
      <c r="IF23" s="22" t="s">
        <v>38</v>
      </c>
      <c r="IG23" s="22" t="s">
        <v>39</v>
      </c>
      <c r="IH23" s="22">
        <v>213</v>
      </c>
      <c r="II23" s="22" t="s">
        <v>35</v>
      </c>
    </row>
    <row r="24" spans="1:243" s="21" customFormat="1" ht="15">
      <c r="A24" s="71">
        <v>1.11</v>
      </c>
      <c r="B24" s="70" t="s">
        <v>66</v>
      </c>
      <c r="C24" s="34" t="s">
        <v>134</v>
      </c>
      <c r="D24" s="87"/>
      <c r="E24" s="15"/>
      <c r="F24" s="35"/>
      <c r="G24" s="16"/>
      <c r="H24" s="16"/>
      <c r="I24" s="35"/>
      <c r="J24" s="17"/>
      <c r="K24" s="18"/>
      <c r="L24" s="18"/>
      <c r="M24" s="19"/>
      <c r="N24" s="20"/>
      <c r="O24" s="20"/>
      <c r="P24" s="36"/>
      <c r="Q24" s="20"/>
      <c r="R24" s="20"/>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2">
        <v>2</v>
      </c>
      <c r="IF24" s="22" t="s">
        <v>32</v>
      </c>
      <c r="IG24" s="22" t="s">
        <v>40</v>
      </c>
      <c r="IH24" s="22">
        <v>10</v>
      </c>
      <c r="II24" s="22" t="s">
        <v>35</v>
      </c>
    </row>
    <row r="25" spans="1:243" s="21" customFormat="1" ht="25.5">
      <c r="A25" s="71">
        <v>1.12</v>
      </c>
      <c r="B25" s="70" t="s">
        <v>67</v>
      </c>
      <c r="C25" s="34" t="s">
        <v>135</v>
      </c>
      <c r="D25" s="87"/>
      <c r="E25" s="15"/>
      <c r="F25" s="35"/>
      <c r="G25" s="16"/>
      <c r="H25" s="16"/>
      <c r="I25" s="35"/>
      <c r="J25" s="17"/>
      <c r="K25" s="18"/>
      <c r="L25" s="18"/>
      <c r="M25" s="19"/>
      <c r="N25" s="20"/>
      <c r="O25" s="20"/>
      <c r="P25" s="36"/>
      <c r="Q25" s="20"/>
      <c r="R25" s="20"/>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8"/>
      <c r="BB25" s="39"/>
      <c r="BC25" s="40"/>
      <c r="IE25" s="22">
        <v>1.02</v>
      </c>
      <c r="IF25" s="22" t="s">
        <v>38</v>
      </c>
      <c r="IG25" s="22" t="s">
        <v>39</v>
      </c>
      <c r="IH25" s="22">
        <v>213</v>
      </c>
      <c r="II25" s="22" t="s">
        <v>35</v>
      </c>
    </row>
    <row r="26" spans="1:243" s="21" customFormat="1" ht="25.5">
      <c r="A26" s="71">
        <v>1.13</v>
      </c>
      <c r="B26" s="70" t="s">
        <v>68</v>
      </c>
      <c r="C26" s="34" t="s">
        <v>136</v>
      </c>
      <c r="D26" s="87"/>
      <c r="E26" s="15"/>
      <c r="F26" s="35"/>
      <c r="G26" s="16"/>
      <c r="H26" s="16"/>
      <c r="I26" s="35"/>
      <c r="J26" s="17"/>
      <c r="K26" s="18"/>
      <c r="L26" s="18"/>
      <c r="M26" s="19"/>
      <c r="N26" s="20"/>
      <c r="O26" s="20"/>
      <c r="P26" s="36"/>
      <c r="Q26" s="20"/>
      <c r="R26" s="20"/>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2">
        <v>2</v>
      </c>
      <c r="IF26" s="22" t="s">
        <v>32</v>
      </c>
      <c r="IG26" s="22" t="s">
        <v>40</v>
      </c>
      <c r="IH26" s="22">
        <v>10</v>
      </c>
      <c r="II26" s="22" t="s">
        <v>35</v>
      </c>
    </row>
    <row r="27" spans="1:243" s="21" customFormat="1" ht="25.5">
      <c r="A27" s="71">
        <v>1.14</v>
      </c>
      <c r="B27" s="70" t="s">
        <v>69</v>
      </c>
      <c r="C27" s="34" t="s">
        <v>137</v>
      </c>
      <c r="D27" s="87"/>
      <c r="E27" s="15"/>
      <c r="F27" s="35"/>
      <c r="G27" s="16"/>
      <c r="H27" s="16"/>
      <c r="I27" s="35"/>
      <c r="J27" s="17"/>
      <c r="K27" s="18"/>
      <c r="L27" s="18"/>
      <c r="M27" s="19"/>
      <c r="N27" s="20"/>
      <c r="O27" s="20"/>
      <c r="P27" s="36"/>
      <c r="Q27" s="20"/>
      <c r="R27" s="20"/>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c r="BB27" s="39"/>
      <c r="BC27" s="40"/>
      <c r="IE27" s="22">
        <v>3</v>
      </c>
      <c r="IF27" s="22" t="s">
        <v>41</v>
      </c>
      <c r="IG27" s="22" t="s">
        <v>42</v>
      </c>
      <c r="IH27" s="22">
        <v>10</v>
      </c>
      <c r="II27" s="22" t="s">
        <v>35</v>
      </c>
    </row>
    <row r="28" spans="1:243" s="21" customFormat="1" ht="25.5">
      <c r="A28" s="71">
        <v>1.15</v>
      </c>
      <c r="B28" s="70" t="s">
        <v>70</v>
      </c>
      <c r="C28" s="34" t="s">
        <v>138</v>
      </c>
      <c r="D28" s="87"/>
      <c r="E28" s="15"/>
      <c r="F28" s="35"/>
      <c r="G28" s="16"/>
      <c r="H28" s="16"/>
      <c r="I28" s="35"/>
      <c r="J28" s="17"/>
      <c r="K28" s="18"/>
      <c r="L28" s="18"/>
      <c r="M28" s="19"/>
      <c r="N28" s="20"/>
      <c r="O28" s="20"/>
      <c r="P28" s="36"/>
      <c r="Q28" s="20"/>
      <c r="R28" s="20"/>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9"/>
      <c r="BC28" s="40"/>
      <c r="IE28" s="22">
        <v>1.01</v>
      </c>
      <c r="IF28" s="22" t="s">
        <v>37</v>
      </c>
      <c r="IG28" s="22" t="s">
        <v>33</v>
      </c>
      <c r="IH28" s="22">
        <v>123.223</v>
      </c>
      <c r="II28" s="22" t="s">
        <v>35</v>
      </c>
    </row>
    <row r="29" spans="1:243" s="21" customFormat="1" ht="15">
      <c r="A29" s="71">
        <v>1.16</v>
      </c>
      <c r="B29" s="70" t="s">
        <v>71</v>
      </c>
      <c r="C29" s="34" t="s">
        <v>139</v>
      </c>
      <c r="D29" s="87"/>
      <c r="E29" s="15"/>
      <c r="F29" s="35"/>
      <c r="G29" s="16"/>
      <c r="H29" s="16"/>
      <c r="I29" s="35"/>
      <c r="J29" s="17"/>
      <c r="K29" s="18"/>
      <c r="L29" s="18"/>
      <c r="M29" s="19"/>
      <c r="N29" s="20"/>
      <c r="O29" s="20"/>
      <c r="P29" s="36"/>
      <c r="Q29" s="20"/>
      <c r="R29" s="20"/>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8"/>
      <c r="BB29" s="39"/>
      <c r="BC29" s="40"/>
      <c r="IE29" s="22">
        <v>1.02</v>
      </c>
      <c r="IF29" s="22" t="s">
        <v>38</v>
      </c>
      <c r="IG29" s="22" t="s">
        <v>39</v>
      </c>
      <c r="IH29" s="22">
        <v>213</v>
      </c>
      <c r="II29" s="22" t="s">
        <v>35</v>
      </c>
    </row>
    <row r="30" spans="1:243" s="21" customFormat="1" ht="50.25" customHeight="1">
      <c r="A30" s="71">
        <v>1.17</v>
      </c>
      <c r="B30" s="70" t="s">
        <v>244</v>
      </c>
      <c r="C30" s="34" t="s">
        <v>140</v>
      </c>
      <c r="D30" s="87"/>
      <c r="E30" s="15"/>
      <c r="F30" s="35"/>
      <c r="G30" s="16"/>
      <c r="H30" s="16"/>
      <c r="I30" s="35"/>
      <c r="J30" s="17"/>
      <c r="K30" s="18"/>
      <c r="L30" s="18"/>
      <c r="M30" s="19"/>
      <c r="N30" s="20"/>
      <c r="O30" s="20"/>
      <c r="P30" s="36"/>
      <c r="Q30" s="20"/>
      <c r="R30" s="20"/>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2">
        <v>2</v>
      </c>
      <c r="IF30" s="22" t="s">
        <v>32</v>
      </c>
      <c r="IG30" s="22" t="s">
        <v>40</v>
      </c>
      <c r="IH30" s="22">
        <v>10</v>
      </c>
      <c r="II30" s="22" t="s">
        <v>35</v>
      </c>
    </row>
    <row r="31" spans="1:243" s="21" customFormat="1" ht="25.5">
      <c r="A31" s="71">
        <v>1.18</v>
      </c>
      <c r="B31" s="70" t="s">
        <v>73</v>
      </c>
      <c r="C31" s="34" t="s">
        <v>141</v>
      </c>
      <c r="D31" s="87"/>
      <c r="E31" s="15"/>
      <c r="F31" s="35"/>
      <c r="G31" s="16"/>
      <c r="H31" s="16"/>
      <c r="I31" s="35"/>
      <c r="J31" s="17"/>
      <c r="K31" s="18"/>
      <c r="L31" s="18"/>
      <c r="M31" s="19"/>
      <c r="N31" s="20"/>
      <c r="O31" s="20"/>
      <c r="P31" s="36"/>
      <c r="Q31" s="20"/>
      <c r="R31" s="20"/>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8"/>
      <c r="BB31" s="39"/>
      <c r="BC31" s="40"/>
      <c r="IE31" s="22">
        <v>3</v>
      </c>
      <c r="IF31" s="22" t="s">
        <v>41</v>
      </c>
      <c r="IG31" s="22" t="s">
        <v>42</v>
      </c>
      <c r="IH31" s="22">
        <v>10</v>
      </c>
      <c r="II31" s="22" t="s">
        <v>35</v>
      </c>
    </row>
    <row r="32" spans="1:243" s="21" customFormat="1" ht="25.5">
      <c r="A32" s="71">
        <v>1.19</v>
      </c>
      <c r="B32" s="70" t="s">
        <v>74</v>
      </c>
      <c r="C32" s="34" t="s">
        <v>142</v>
      </c>
      <c r="D32" s="87"/>
      <c r="E32" s="15"/>
      <c r="F32" s="35"/>
      <c r="G32" s="16"/>
      <c r="H32" s="16"/>
      <c r="I32" s="35"/>
      <c r="J32" s="17"/>
      <c r="K32" s="18"/>
      <c r="L32" s="18"/>
      <c r="M32" s="19"/>
      <c r="N32" s="20"/>
      <c r="O32" s="20"/>
      <c r="P32" s="36"/>
      <c r="Q32" s="20"/>
      <c r="R32" s="20"/>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40"/>
      <c r="IE32" s="22">
        <v>1.01</v>
      </c>
      <c r="IF32" s="22" t="s">
        <v>37</v>
      </c>
      <c r="IG32" s="22" t="s">
        <v>33</v>
      </c>
      <c r="IH32" s="22">
        <v>123.223</v>
      </c>
      <c r="II32" s="22" t="s">
        <v>35</v>
      </c>
    </row>
    <row r="33" spans="1:243" s="21" customFormat="1" ht="25.5">
      <c r="A33" s="71">
        <v>1.2</v>
      </c>
      <c r="B33" s="70" t="s">
        <v>75</v>
      </c>
      <c r="C33" s="34" t="s">
        <v>143</v>
      </c>
      <c r="D33" s="87"/>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8"/>
      <c r="BB33" s="39"/>
      <c r="BC33" s="40"/>
      <c r="IE33" s="22">
        <v>1.02</v>
      </c>
      <c r="IF33" s="22" t="s">
        <v>38</v>
      </c>
      <c r="IG33" s="22" t="s">
        <v>39</v>
      </c>
      <c r="IH33" s="22">
        <v>213</v>
      </c>
      <c r="II33" s="22" t="s">
        <v>35</v>
      </c>
    </row>
    <row r="34" spans="1:243" s="21" customFormat="1" ht="25.5">
      <c r="A34" s="71">
        <v>1.21</v>
      </c>
      <c r="B34" s="70" t="s">
        <v>76</v>
      </c>
      <c r="C34" s="34" t="s">
        <v>144</v>
      </c>
      <c r="D34" s="87"/>
      <c r="E34" s="15"/>
      <c r="F34" s="35"/>
      <c r="G34" s="16"/>
      <c r="H34" s="16"/>
      <c r="I34" s="35"/>
      <c r="J34" s="17"/>
      <c r="K34" s="18"/>
      <c r="L34" s="18"/>
      <c r="M34" s="19"/>
      <c r="N34" s="20"/>
      <c r="O34" s="20"/>
      <c r="P34" s="36"/>
      <c r="Q34" s="20"/>
      <c r="R34" s="20"/>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8"/>
      <c r="BB34" s="39"/>
      <c r="BC34" s="40"/>
      <c r="IE34" s="22">
        <v>2</v>
      </c>
      <c r="IF34" s="22" t="s">
        <v>32</v>
      </c>
      <c r="IG34" s="22" t="s">
        <v>40</v>
      </c>
      <c r="IH34" s="22">
        <v>10</v>
      </c>
      <c r="II34" s="22" t="s">
        <v>35</v>
      </c>
    </row>
    <row r="35" spans="1:243" s="21" customFormat="1" ht="38.25">
      <c r="A35" s="71">
        <v>1.22</v>
      </c>
      <c r="B35" s="70" t="s">
        <v>77</v>
      </c>
      <c r="C35" s="34" t="s">
        <v>145</v>
      </c>
      <c r="D35" s="87"/>
      <c r="E35" s="15"/>
      <c r="F35" s="35"/>
      <c r="G35" s="16"/>
      <c r="H35" s="16"/>
      <c r="I35" s="35"/>
      <c r="J35" s="17"/>
      <c r="K35" s="18"/>
      <c r="L35" s="18"/>
      <c r="M35" s="19"/>
      <c r="N35" s="20"/>
      <c r="O35" s="20"/>
      <c r="P35" s="36"/>
      <c r="Q35" s="20"/>
      <c r="R35" s="20"/>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8"/>
      <c r="BB35" s="39"/>
      <c r="BC35" s="40"/>
      <c r="IE35" s="22">
        <v>1.02</v>
      </c>
      <c r="IF35" s="22" t="s">
        <v>38</v>
      </c>
      <c r="IG35" s="22" t="s">
        <v>39</v>
      </c>
      <c r="IH35" s="22">
        <v>213</v>
      </c>
      <c r="II35" s="22" t="s">
        <v>35</v>
      </c>
    </row>
    <row r="36" spans="1:243" s="21" customFormat="1" ht="38.25">
      <c r="A36" s="71">
        <v>1.23</v>
      </c>
      <c r="B36" s="70" t="s">
        <v>78</v>
      </c>
      <c r="C36" s="34" t="s">
        <v>146</v>
      </c>
      <c r="D36" s="87"/>
      <c r="E36" s="15"/>
      <c r="F36" s="35"/>
      <c r="G36" s="16"/>
      <c r="H36" s="16"/>
      <c r="I36" s="35"/>
      <c r="J36" s="17"/>
      <c r="K36" s="18"/>
      <c r="L36" s="18"/>
      <c r="M36" s="19"/>
      <c r="N36" s="20"/>
      <c r="O36" s="20"/>
      <c r="P36" s="36"/>
      <c r="Q36" s="20"/>
      <c r="R36" s="20"/>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2">
        <v>2</v>
      </c>
      <c r="IF36" s="22" t="s">
        <v>32</v>
      </c>
      <c r="IG36" s="22" t="s">
        <v>40</v>
      </c>
      <c r="IH36" s="22">
        <v>10</v>
      </c>
      <c r="II36" s="22" t="s">
        <v>35</v>
      </c>
    </row>
    <row r="37" spans="1:243" s="21" customFormat="1" ht="25.5">
      <c r="A37" s="71">
        <v>1.24</v>
      </c>
      <c r="B37" s="70" t="s">
        <v>79</v>
      </c>
      <c r="C37" s="34" t="s">
        <v>147</v>
      </c>
      <c r="D37" s="87"/>
      <c r="E37" s="15"/>
      <c r="F37" s="35"/>
      <c r="G37" s="16"/>
      <c r="H37" s="16"/>
      <c r="I37" s="35"/>
      <c r="J37" s="17"/>
      <c r="K37" s="18"/>
      <c r="L37" s="18"/>
      <c r="M37" s="19"/>
      <c r="N37" s="20"/>
      <c r="O37" s="20"/>
      <c r="P37" s="36"/>
      <c r="Q37" s="20"/>
      <c r="R37" s="20"/>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8"/>
      <c r="BB37" s="39"/>
      <c r="BC37" s="40"/>
      <c r="IE37" s="22">
        <v>3</v>
      </c>
      <c r="IF37" s="22" t="s">
        <v>41</v>
      </c>
      <c r="IG37" s="22" t="s">
        <v>42</v>
      </c>
      <c r="IH37" s="22">
        <v>10</v>
      </c>
      <c r="II37" s="22" t="s">
        <v>35</v>
      </c>
    </row>
    <row r="38" spans="1:243" s="21" customFormat="1" ht="38.25">
      <c r="A38" s="71">
        <v>1.25</v>
      </c>
      <c r="B38" s="70" t="s">
        <v>80</v>
      </c>
      <c r="C38" s="34" t="s">
        <v>148</v>
      </c>
      <c r="D38" s="87"/>
      <c r="E38" s="15"/>
      <c r="F38" s="35"/>
      <c r="G38" s="16"/>
      <c r="H38" s="16"/>
      <c r="I38" s="35"/>
      <c r="J38" s="17"/>
      <c r="K38" s="18"/>
      <c r="L38" s="18"/>
      <c r="M38" s="19"/>
      <c r="N38" s="20"/>
      <c r="O38" s="20"/>
      <c r="P38" s="36"/>
      <c r="Q38" s="20"/>
      <c r="R38" s="20"/>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2">
        <v>1.01</v>
      </c>
      <c r="IF38" s="22" t="s">
        <v>37</v>
      </c>
      <c r="IG38" s="22" t="s">
        <v>33</v>
      </c>
      <c r="IH38" s="22">
        <v>123.223</v>
      </c>
      <c r="II38" s="22" t="s">
        <v>35</v>
      </c>
    </row>
    <row r="39" spans="1:243" s="21" customFormat="1" ht="15">
      <c r="A39" s="71">
        <v>1.26</v>
      </c>
      <c r="B39" s="70" t="s">
        <v>81</v>
      </c>
      <c r="C39" s="34" t="s">
        <v>149</v>
      </c>
      <c r="D39" s="87"/>
      <c r="E39" s="15"/>
      <c r="F39" s="35"/>
      <c r="G39" s="16"/>
      <c r="H39" s="16"/>
      <c r="I39" s="35"/>
      <c r="J39" s="17"/>
      <c r="K39" s="18"/>
      <c r="L39" s="18"/>
      <c r="M39" s="19"/>
      <c r="N39" s="20"/>
      <c r="O39" s="20"/>
      <c r="P39" s="36"/>
      <c r="Q39" s="20"/>
      <c r="R39" s="20"/>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8"/>
      <c r="BB39" s="39"/>
      <c r="BC39" s="40"/>
      <c r="IE39" s="22">
        <v>1.02</v>
      </c>
      <c r="IF39" s="22" t="s">
        <v>38</v>
      </c>
      <c r="IG39" s="22" t="s">
        <v>39</v>
      </c>
      <c r="IH39" s="22">
        <v>213</v>
      </c>
      <c r="II39" s="22" t="s">
        <v>35</v>
      </c>
    </row>
    <row r="40" spans="1:243" s="21" customFormat="1" ht="51">
      <c r="A40" s="71">
        <v>1.27</v>
      </c>
      <c r="B40" s="70" t="s">
        <v>82</v>
      </c>
      <c r="C40" s="34" t="s">
        <v>150</v>
      </c>
      <c r="D40" s="87"/>
      <c r="E40" s="15"/>
      <c r="F40" s="35"/>
      <c r="G40" s="16"/>
      <c r="H40" s="16"/>
      <c r="I40" s="35"/>
      <c r="J40" s="17"/>
      <c r="K40" s="18"/>
      <c r="L40" s="18"/>
      <c r="M40" s="19"/>
      <c r="N40" s="20"/>
      <c r="O40" s="20"/>
      <c r="P40" s="36"/>
      <c r="Q40" s="20"/>
      <c r="R40" s="20"/>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8"/>
      <c r="BB40" s="39"/>
      <c r="BC40" s="40"/>
      <c r="IE40" s="22">
        <v>2</v>
      </c>
      <c r="IF40" s="22" t="s">
        <v>32</v>
      </c>
      <c r="IG40" s="22" t="s">
        <v>40</v>
      </c>
      <c r="IH40" s="22">
        <v>10</v>
      </c>
      <c r="II40" s="22" t="s">
        <v>35</v>
      </c>
    </row>
    <row r="41" spans="1:243" s="21" customFormat="1" ht="76.5" customHeight="1">
      <c r="A41" s="71">
        <v>1.28</v>
      </c>
      <c r="B41" s="70" t="s">
        <v>83</v>
      </c>
      <c r="C41" s="34" t="s">
        <v>151</v>
      </c>
      <c r="D41" s="87"/>
      <c r="E41" s="15"/>
      <c r="F41" s="35"/>
      <c r="G41" s="16"/>
      <c r="H41" s="16"/>
      <c r="I41" s="35"/>
      <c r="J41" s="17"/>
      <c r="K41" s="18"/>
      <c r="L41" s="18"/>
      <c r="M41" s="19"/>
      <c r="N41" s="20"/>
      <c r="O41" s="20"/>
      <c r="P41" s="36"/>
      <c r="Q41" s="20"/>
      <c r="R41" s="20"/>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8"/>
      <c r="BB41" s="39"/>
      <c r="BC41" s="40"/>
      <c r="IE41" s="22">
        <v>3</v>
      </c>
      <c r="IF41" s="22" t="s">
        <v>41</v>
      </c>
      <c r="IG41" s="22" t="s">
        <v>42</v>
      </c>
      <c r="IH41" s="22">
        <v>10</v>
      </c>
      <c r="II41" s="22" t="s">
        <v>35</v>
      </c>
    </row>
    <row r="42" spans="1:243" s="21" customFormat="1" ht="117" customHeight="1">
      <c r="A42" s="71">
        <v>1.29</v>
      </c>
      <c r="B42" s="70" t="s">
        <v>84</v>
      </c>
      <c r="C42" s="34" t="s">
        <v>152</v>
      </c>
      <c r="D42" s="87"/>
      <c r="E42" s="15"/>
      <c r="F42" s="35"/>
      <c r="G42" s="16"/>
      <c r="H42" s="16"/>
      <c r="I42" s="35"/>
      <c r="J42" s="17"/>
      <c r="K42" s="18"/>
      <c r="L42" s="18"/>
      <c r="M42" s="19"/>
      <c r="N42" s="20"/>
      <c r="O42" s="20"/>
      <c r="P42" s="36"/>
      <c r="Q42" s="20"/>
      <c r="R42" s="20"/>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8"/>
      <c r="BB42" s="39"/>
      <c r="BC42" s="40"/>
      <c r="IE42" s="22">
        <v>1.01</v>
      </c>
      <c r="IF42" s="22" t="s">
        <v>37</v>
      </c>
      <c r="IG42" s="22" t="s">
        <v>33</v>
      </c>
      <c r="IH42" s="22">
        <v>123.223</v>
      </c>
      <c r="II42" s="22" t="s">
        <v>35</v>
      </c>
    </row>
    <row r="43" spans="1:243" s="21" customFormat="1" ht="63.75">
      <c r="A43" s="71">
        <v>1.3</v>
      </c>
      <c r="B43" s="70" t="s">
        <v>85</v>
      </c>
      <c r="C43" s="34" t="s">
        <v>153</v>
      </c>
      <c r="D43" s="87"/>
      <c r="E43" s="15"/>
      <c r="F43" s="35"/>
      <c r="G43" s="16"/>
      <c r="H43" s="16"/>
      <c r="I43" s="35"/>
      <c r="J43" s="17"/>
      <c r="K43" s="18"/>
      <c r="L43" s="18"/>
      <c r="M43" s="19"/>
      <c r="N43" s="20"/>
      <c r="O43" s="20"/>
      <c r="P43" s="36"/>
      <c r="Q43" s="20"/>
      <c r="R43" s="20"/>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8"/>
      <c r="BB43" s="39"/>
      <c r="BC43" s="40"/>
      <c r="IE43" s="22">
        <v>1.02</v>
      </c>
      <c r="IF43" s="22" t="s">
        <v>38</v>
      </c>
      <c r="IG43" s="22" t="s">
        <v>39</v>
      </c>
      <c r="IH43" s="22">
        <v>213</v>
      </c>
      <c r="II43" s="22" t="s">
        <v>35</v>
      </c>
    </row>
    <row r="44" spans="1:243" s="21" customFormat="1" ht="51">
      <c r="A44" s="71">
        <v>1.31</v>
      </c>
      <c r="B44" s="70" t="s">
        <v>86</v>
      </c>
      <c r="C44" s="34" t="s">
        <v>154</v>
      </c>
      <c r="D44" s="87"/>
      <c r="E44" s="15"/>
      <c r="F44" s="35"/>
      <c r="G44" s="16"/>
      <c r="H44" s="16"/>
      <c r="I44" s="35"/>
      <c r="J44" s="17"/>
      <c r="K44" s="18"/>
      <c r="L44" s="18"/>
      <c r="M44" s="19"/>
      <c r="N44" s="20"/>
      <c r="O44" s="20"/>
      <c r="P44" s="36"/>
      <c r="Q44" s="20"/>
      <c r="R44" s="20"/>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2">
        <v>2</v>
      </c>
      <c r="IF44" s="22" t="s">
        <v>32</v>
      </c>
      <c r="IG44" s="22" t="s">
        <v>40</v>
      </c>
      <c r="IH44" s="22">
        <v>10</v>
      </c>
      <c r="II44" s="22" t="s">
        <v>35</v>
      </c>
    </row>
    <row r="45" spans="1:243" s="21" customFormat="1" ht="51">
      <c r="A45" s="71">
        <v>1.32</v>
      </c>
      <c r="B45" s="70" t="s">
        <v>87</v>
      </c>
      <c r="C45" s="34" t="s">
        <v>155</v>
      </c>
      <c r="D45" s="87"/>
      <c r="E45" s="15"/>
      <c r="F45" s="35"/>
      <c r="G45" s="16"/>
      <c r="H45" s="16"/>
      <c r="I45" s="35"/>
      <c r="J45" s="17"/>
      <c r="K45" s="18"/>
      <c r="L45" s="18"/>
      <c r="M45" s="19"/>
      <c r="N45" s="20"/>
      <c r="O45" s="20"/>
      <c r="P45" s="36"/>
      <c r="Q45" s="20"/>
      <c r="R45" s="20"/>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8"/>
      <c r="BB45" s="39"/>
      <c r="BC45" s="40"/>
      <c r="IE45" s="22">
        <v>1.02</v>
      </c>
      <c r="IF45" s="22" t="s">
        <v>38</v>
      </c>
      <c r="IG45" s="22" t="s">
        <v>39</v>
      </c>
      <c r="IH45" s="22">
        <v>213</v>
      </c>
      <c r="II45" s="22" t="s">
        <v>35</v>
      </c>
    </row>
    <row r="46" spans="1:243" s="21" customFormat="1" ht="51">
      <c r="A46" s="71">
        <v>1.33</v>
      </c>
      <c r="B46" s="70" t="s">
        <v>88</v>
      </c>
      <c r="C46" s="34" t="s">
        <v>156</v>
      </c>
      <c r="D46" s="87"/>
      <c r="E46" s="15"/>
      <c r="F46" s="35"/>
      <c r="G46" s="16"/>
      <c r="H46" s="16"/>
      <c r="I46" s="35"/>
      <c r="J46" s="17"/>
      <c r="K46" s="18"/>
      <c r="L46" s="18"/>
      <c r="M46" s="19"/>
      <c r="N46" s="20"/>
      <c r="O46" s="20"/>
      <c r="P46" s="36"/>
      <c r="Q46" s="20"/>
      <c r="R46" s="20"/>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8"/>
      <c r="BB46" s="39"/>
      <c r="BC46" s="40"/>
      <c r="IE46" s="22">
        <v>2</v>
      </c>
      <c r="IF46" s="22" t="s">
        <v>32</v>
      </c>
      <c r="IG46" s="22" t="s">
        <v>40</v>
      </c>
      <c r="IH46" s="22">
        <v>10</v>
      </c>
      <c r="II46" s="22" t="s">
        <v>35</v>
      </c>
    </row>
    <row r="47" spans="1:243" s="21" customFormat="1" ht="51">
      <c r="A47" s="71">
        <v>1.34</v>
      </c>
      <c r="B47" s="70" t="s">
        <v>89</v>
      </c>
      <c r="C47" s="34" t="s">
        <v>157</v>
      </c>
      <c r="D47" s="87"/>
      <c r="E47" s="15"/>
      <c r="F47" s="35"/>
      <c r="G47" s="16"/>
      <c r="H47" s="16"/>
      <c r="I47" s="35"/>
      <c r="J47" s="17"/>
      <c r="K47" s="18"/>
      <c r="L47" s="18"/>
      <c r="M47" s="19"/>
      <c r="N47" s="20"/>
      <c r="O47" s="20"/>
      <c r="P47" s="36"/>
      <c r="Q47" s="20"/>
      <c r="R47" s="20"/>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c r="BB47" s="39"/>
      <c r="BC47" s="40"/>
      <c r="IE47" s="22">
        <v>3</v>
      </c>
      <c r="IF47" s="22" t="s">
        <v>41</v>
      </c>
      <c r="IG47" s="22" t="s">
        <v>42</v>
      </c>
      <c r="IH47" s="22">
        <v>10</v>
      </c>
      <c r="II47" s="22" t="s">
        <v>35</v>
      </c>
    </row>
    <row r="48" spans="1:243" s="21" customFormat="1" ht="51">
      <c r="A48" s="71">
        <v>1.35</v>
      </c>
      <c r="B48" s="70" t="s">
        <v>90</v>
      </c>
      <c r="C48" s="34" t="s">
        <v>158</v>
      </c>
      <c r="D48" s="87"/>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8"/>
      <c r="BB48" s="39"/>
      <c r="BC48" s="40"/>
      <c r="IE48" s="22">
        <v>1.01</v>
      </c>
      <c r="IF48" s="22" t="s">
        <v>37</v>
      </c>
      <c r="IG48" s="22" t="s">
        <v>33</v>
      </c>
      <c r="IH48" s="22">
        <v>123.223</v>
      </c>
      <c r="II48" s="22" t="s">
        <v>35</v>
      </c>
    </row>
    <row r="49" spans="1:243" s="21" customFormat="1" ht="38.25">
      <c r="A49" s="71">
        <v>1.36</v>
      </c>
      <c r="B49" s="70" t="s">
        <v>91</v>
      </c>
      <c r="C49" s="34" t="s">
        <v>159</v>
      </c>
      <c r="D49" s="87"/>
      <c r="E49" s="15"/>
      <c r="F49" s="35"/>
      <c r="G49" s="16"/>
      <c r="H49" s="16"/>
      <c r="I49" s="35"/>
      <c r="J49" s="17"/>
      <c r="K49" s="18"/>
      <c r="L49" s="18"/>
      <c r="M49" s="19"/>
      <c r="N49" s="20"/>
      <c r="O49" s="20"/>
      <c r="P49" s="36"/>
      <c r="Q49" s="20"/>
      <c r="R49" s="20"/>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8"/>
      <c r="BB49" s="39"/>
      <c r="BC49" s="40"/>
      <c r="IE49" s="22">
        <v>1.02</v>
      </c>
      <c r="IF49" s="22" t="s">
        <v>38</v>
      </c>
      <c r="IG49" s="22" t="s">
        <v>39</v>
      </c>
      <c r="IH49" s="22">
        <v>213</v>
      </c>
      <c r="II49" s="22" t="s">
        <v>35</v>
      </c>
    </row>
    <row r="50" spans="1:243" s="21" customFormat="1" ht="38.25">
      <c r="A50" s="71">
        <v>1.37</v>
      </c>
      <c r="B50" s="70" t="s">
        <v>92</v>
      </c>
      <c r="C50" s="34" t="s">
        <v>160</v>
      </c>
      <c r="D50" s="87"/>
      <c r="E50" s="15"/>
      <c r="F50" s="35"/>
      <c r="G50" s="16"/>
      <c r="H50" s="16"/>
      <c r="I50" s="35"/>
      <c r="J50" s="17"/>
      <c r="K50" s="18"/>
      <c r="L50" s="18"/>
      <c r="M50" s="19"/>
      <c r="N50" s="20"/>
      <c r="O50" s="20"/>
      <c r="P50" s="36"/>
      <c r="Q50" s="20"/>
      <c r="R50" s="20"/>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8"/>
      <c r="BB50" s="39"/>
      <c r="BC50" s="40"/>
      <c r="IE50" s="22">
        <v>2</v>
      </c>
      <c r="IF50" s="22" t="s">
        <v>32</v>
      </c>
      <c r="IG50" s="22" t="s">
        <v>40</v>
      </c>
      <c r="IH50" s="22">
        <v>10</v>
      </c>
      <c r="II50" s="22" t="s">
        <v>35</v>
      </c>
    </row>
    <row r="51" spans="1:243" s="21" customFormat="1" ht="51">
      <c r="A51" s="71">
        <v>1.38</v>
      </c>
      <c r="B51" s="70" t="s">
        <v>93</v>
      </c>
      <c r="C51" s="34" t="s">
        <v>161</v>
      </c>
      <c r="D51" s="87"/>
      <c r="E51" s="15"/>
      <c r="F51" s="35"/>
      <c r="G51" s="16"/>
      <c r="H51" s="16"/>
      <c r="I51" s="35"/>
      <c r="J51" s="17"/>
      <c r="K51" s="18"/>
      <c r="L51" s="18"/>
      <c r="M51" s="19"/>
      <c r="N51" s="20"/>
      <c r="O51" s="20"/>
      <c r="P51" s="36"/>
      <c r="Q51" s="20"/>
      <c r="R51" s="20"/>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8"/>
      <c r="BB51" s="39"/>
      <c r="BC51" s="40"/>
      <c r="IE51" s="22">
        <v>3</v>
      </c>
      <c r="IF51" s="22" t="s">
        <v>41</v>
      </c>
      <c r="IG51" s="22" t="s">
        <v>42</v>
      </c>
      <c r="IH51" s="22">
        <v>10</v>
      </c>
      <c r="II51" s="22" t="s">
        <v>35</v>
      </c>
    </row>
    <row r="52" spans="1:243" s="21" customFormat="1" ht="51">
      <c r="A52" s="71">
        <v>1.39</v>
      </c>
      <c r="B52" s="70" t="s">
        <v>94</v>
      </c>
      <c r="C52" s="34" t="s">
        <v>162</v>
      </c>
      <c r="D52" s="87"/>
      <c r="E52" s="15"/>
      <c r="F52" s="35"/>
      <c r="G52" s="16"/>
      <c r="H52" s="16"/>
      <c r="I52" s="35"/>
      <c r="J52" s="17"/>
      <c r="K52" s="18"/>
      <c r="L52" s="18"/>
      <c r="M52" s="19"/>
      <c r="N52" s="20"/>
      <c r="O52" s="20"/>
      <c r="P52" s="36"/>
      <c r="Q52" s="20"/>
      <c r="R52" s="20"/>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B52" s="39"/>
      <c r="BC52" s="40"/>
      <c r="IE52" s="22">
        <v>1.01</v>
      </c>
      <c r="IF52" s="22" t="s">
        <v>37</v>
      </c>
      <c r="IG52" s="22" t="s">
        <v>33</v>
      </c>
      <c r="IH52" s="22">
        <v>123.223</v>
      </c>
      <c r="II52" s="22" t="s">
        <v>35</v>
      </c>
    </row>
    <row r="53" spans="1:243" s="21" customFormat="1" ht="51">
      <c r="A53" s="71">
        <v>1.4</v>
      </c>
      <c r="B53" s="70" t="s">
        <v>95</v>
      </c>
      <c r="C53" s="34" t="s">
        <v>163</v>
      </c>
      <c r="D53" s="87"/>
      <c r="E53" s="15"/>
      <c r="F53" s="35"/>
      <c r="G53" s="16"/>
      <c r="H53" s="16"/>
      <c r="I53" s="35"/>
      <c r="J53" s="17"/>
      <c r="K53" s="18"/>
      <c r="L53" s="18"/>
      <c r="M53" s="19"/>
      <c r="N53" s="20"/>
      <c r="O53" s="20"/>
      <c r="P53" s="36"/>
      <c r="Q53" s="20"/>
      <c r="R53" s="20"/>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8"/>
      <c r="BB53" s="39"/>
      <c r="BC53" s="40"/>
      <c r="IE53" s="22">
        <v>1.02</v>
      </c>
      <c r="IF53" s="22" t="s">
        <v>38</v>
      </c>
      <c r="IG53" s="22" t="s">
        <v>39</v>
      </c>
      <c r="IH53" s="22">
        <v>213</v>
      </c>
      <c r="II53" s="22" t="s">
        <v>35</v>
      </c>
    </row>
    <row r="54" spans="1:243" s="21" customFormat="1" ht="51">
      <c r="A54" s="71">
        <v>1.41</v>
      </c>
      <c r="B54" s="70" t="s">
        <v>96</v>
      </c>
      <c r="C54" s="34" t="s">
        <v>164</v>
      </c>
      <c r="D54" s="87"/>
      <c r="E54" s="15"/>
      <c r="F54" s="35"/>
      <c r="G54" s="16"/>
      <c r="H54" s="16"/>
      <c r="I54" s="35"/>
      <c r="J54" s="17"/>
      <c r="K54" s="18"/>
      <c r="L54" s="18"/>
      <c r="M54" s="19"/>
      <c r="N54" s="20"/>
      <c r="O54" s="20"/>
      <c r="P54" s="36"/>
      <c r="Q54" s="20"/>
      <c r="R54" s="20"/>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8"/>
      <c r="BB54" s="39"/>
      <c r="BC54" s="40"/>
      <c r="IE54" s="22">
        <v>2</v>
      </c>
      <c r="IF54" s="22" t="s">
        <v>32</v>
      </c>
      <c r="IG54" s="22" t="s">
        <v>40</v>
      </c>
      <c r="IH54" s="22">
        <v>10</v>
      </c>
      <c r="II54" s="22" t="s">
        <v>35</v>
      </c>
    </row>
    <row r="55" spans="1:243" s="21" customFormat="1" ht="63.75">
      <c r="A55" s="71">
        <v>1.42</v>
      </c>
      <c r="B55" s="70" t="s">
        <v>97</v>
      </c>
      <c r="C55" s="34" t="s">
        <v>165</v>
      </c>
      <c r="D55" s="87"/>
      <c r="E55" s="15"/>
      <c r="F55" s="35"/>
      <c r="G55" s="16"/>
      <c r="H55" s="16"/>
      <c r="I55" s="35"/>
      <c r="J55" s="17"/>
      <c r="K55" s="18"/>
      <c r="L55" s="18"/>
      <c r="M55" s="19"/>
      <c r="N55" s="20"/>
      <c r="O55" s="20"/>
      <c r="P55" s="36"/>
      <c r="Q55" s="20"/>
      <c r="R55" s="20"/>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8"/>
      <c r="BB55" s="39"/>
      <c r="BC55" s="40"/>
      <c r="IE55" s="22">
        <v>1.02</v>
      </c>
      <c r="IF55" s="22" t="s">
        <v>38</v>
      </c>
      <c r="IG55" s="22" t="s">
        <v>39</v>
      </c>
      <c r="IH55" s="22">
        <v>213</v>
      </c>
      <c r="II55" s="22" t="s">
        <v>35</v>
      </c>
    </row>
    <row r="56" spans="1:243" s="21" customFormat="1" ht="76.5">
      <c r="A56" s="71">
        <v>1.43</v>
      </c>
      <c r="B56" s="70" t="s">
        <v>98</v>
      </c>
      <c r="C56" s="34" t="s">
        <v>166</v>
      </c>
      <c r="D56" s="87"/>
      <c r="E56" s="15"/>
      <c r="F56" s="35"/>
      <c r="G56" s="16"/>
      <c r="H56" s="16"/>
      <c r="I56" s="35"/>
      <c r="J56" s="17"/>
      <c r="K56" s="18"/>
      <c r="L56" s="18"/>
      <c r="M56" s="19"/>
      <c r="N56" s="20"/>
      <c r="O56" s="20"/>
      <c r="P56" s="36"/>
      <c r="Q56" s="20"/>
      <c r="R56" s="20"/>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8"/>
      <c r="BB56" s="39"/>
      <c r="BC56" s="40"/>
      <c r="IE56" s="22">
        <v>2</v>
      </c>
      <c r="IF56" s="22" t="s">
        <v>32</v>
      </c>
      <c r="IG56" s="22" t="s">
        <v>40</v>
      </c>
      <c r="IH56" s="22">
        <v>10</v>
      </c>
      <c r="II56" s="22" t="s">
        <v>35</v>
      </c>
    </row>
    <row r="57" spans="1:243" s="21" customFormat="1" ht="76.5">
      <c r="A57" s="71">
        <v>1.44</v>
      </c>
      <c r="B57" s="70" t="s">
        <v>99</v>
      </c>
      <c r="C57" s="34" t="s">
        <v>167</v>
      </c>
      <c r="D57" s="87"/>
      <c r="E57" s="15"/>
      <c r="F57" s="35"/>
      <c r="G57" s="16"/>
      <c r="H57" s="16"/>
      <c r="I57" s="35"/>
      <c r="J57" s="17"/>
      <c r="K57" s="18"/>
      <c r="L57" s="18"/>
      <c r="M57" s="19"/>
      <c r="N57" s="20"/>
      <c r="O57" s="20"/>
      <c r="P57" s="36"/>
      <c r="Q57" s="20"/>
      <c r="R57" s="20"/>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8"/>
      <c r="BB57" s="39"/>
      <c r="BC57" s="40"/>
      <c r="IE57" s="22">
        <v>3</v>
      </c>
      <c r="IF57" s="22" t="s">
        <v>41</v>
      </c>
      <c r="IG57" s="22" t="s">
        <v>42</v>
      </c>
      <c r="IH57" s="22">
        <v>10</v>
      </c>
      <c r="II57" s="22" t="s">
        <v>35</v>
      </c>
    </row>
    <row r="58" spans="1:243" s="21" customFormat="1" ht="51">
      <c r="A58" s="71">
        <v>1.45</v>
      </c>
      <c r="B58" s="70" t="s">
        <v>100</v>
      </c>
      <c r="C58" s="34" t="s">
        <v>168</v>
      </c>
      <c r="D58" s="87"/>
      <c r="E58" s="15"/>
      <c r="F58" s="35"/>
      <c r="G58" s="16"/>
      <c r="H58" s="16"/>
      <c r="I58" s="35"/>
      <c r="J58" s="17"/>
      <c r="K58" s="18"/>
      <c r="L58" s="18"/>
      <c r="M58" s="19"/>
      <c r="N58" s="20"/>
      <c r="O58" s="20"/>
      <c r="P58" s="36"/>
      <c r="Q58" s="20"/>
      <c r="R58" s="20"/>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8"/>
      <c r="BB58" s="39"/>
      <c r="BC58" s="40"/>
      <c r="IE58" s="22">
        <v>1.01</v>
      </c>
      <c r="IF58" s="22" t="s">
        <v>37</v>
      </c>
      <c r="IG58" s="22" t="s">
        <v>33</v>
      </c>
      <c r="IH58" s="22">
        <v>123.223</v>
      </c>
      <c r="II58" s="22" t="s">
        <v>35</v>
      </c>
    </row>
    <row r="59" spans="1:243" s="21" customFormat="1" ht="51">
      <c r="A59" s="71">
        <v>1.46</v>
      </c>
      <c r="B59" s="70" t="s">
        <v>101</v>
      </c>
      <c r="C59" s="34" t="s">
        <v>169</v>
      </c>
      <c r="D59" s="87"/>
      <c r="E59" s="15"/>
      <c r="F59" s="35"/>
      <c r="G59" s="16"/>
      <c r="H59" s="16"/>
      <c r="I59" s="35"/>
      <c r="J59" s="17"/>
      <c r="K59" s="18"/>
      <c r="L59" s="18"/>
      <c r="M59" s="19"/>
      <c r="N59" s="20"/>
      <c r="O59" s="20"/>
      <c r="P59" s="36"/>
      <c r="Q59" s="20"/>
      <c r="R59" s="20"/>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8"/>
      <c r="BB59" s="39"/>
      <c r="BC59" s="40"/>
      <c r="IE59" s="22">
        <v>1.02</v>
      </c>
      <c r="IF59" s="22" t="s">
        <v>38</v>
      </c>
      <c r="IG59" s="22" t="s">
        <v>39</v>
      </c>
      <c r="IH59" s="22">
        <v>213</v>
      </c>
      <c r="II59" s="22" t="s">
        <v>35</v>
      </c>
    </row>
    <row r="60" spans="1:243" s="21" customFormat="1" ht="15">
      <c r="A60" s="71">
        <v>1.47</v>
      </c>
      <c r="B60" s="70" t="s">
        <v>102</v>
      </c>
      <c r="C60" s="34" t="s">
        <v>170</v>
      </c>
      <c r="D60" s="87"/>
      <c r="E60" s="15"/>
      <c r="F60" s="35"/>
      <c r="G60" s="16"/>
      <c r="H60" s="16"/>
      <c r="I60" s="35"/>
      <c r="J60" s="17"/>
      <c r="K60" s="18"/>
      <c r="L60" s="18"/>
      <c r="M60" s="19"/>
      <c r="N60" s="20"/>
      <c r="O60" s="20"/>
      <c r="P60" s="36"/>
      <c r="Q60" s="20"/>
      <c r="R60" s="20"/>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8"/>
      <c r="BB60" s="39"/>
      <c r="BC60" s="40"/>
      <c r="IE60" s="22">
        <v>2</v>
      </c>
      <c r="IF60" s="22" t="s">
        <v>32</v>
      </c>
      <c r="IG60" s="22" t="s">
        <v>40</v>
      </c>
      <c r="IH60" s="22">
        <v>10</v>
      </c>
      <c r="II60" s="22" t="s">
        <v>35</v>
      </c>
    </row>
    <row r="61" spans="1:243" s="21" customFormat="1" ht="38.25">
      <c r="A61" s="71">
        <v>1.48</v>
      </c>
      <c r="B61" s="70" t="s">
        <v>103</v>
      </c>
      <c r="C61" s="34" t="s">
        <v>171</v>
      </c>
      <c r="D61" s="87"/>
      <c r="E61" s="15"/>
      <c r="F61" s="35"/>
      <c r="G61" s="16"/>
      <c r="H61" s="16"/>
      <c r="I61" s="35"/>
      <c r="J61" s="17"/>
      <c r="K61" s="18"/>
      <c r="L61" s="18"/>
      <c r="M61" s="19"/>
      <c r="N61" s="20"/>
      <c r="O61" s="20"/>
      <c r="P61" s="36"/>
      <c r="Q61" s="20"/>
      <c r="R61" s="20"/>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8"/>
      <c r="BB61" s="39"/>
      <c r="BC61" s="40"/>
      <c r="IE61" s="22">
        <v>3</v>
      </c>
      <c r="IF61" s="22" t="s">
        <v>41</v>
      </c>
      <c r="IG61" s="22" t="s">
        <v>42</v>
      </c>
      <c r="IH61" s="22">
        <v>10</v>
      </c>
      <c r="II61" s="22" t="s">
        <v>35</v>
      </c>
    </row>
    <row r="62" spans="1:243" s="21" customFormat="1" ht="25.5">
      <c r="A62" s="71">
        <v>1.49</v>
      </c>
      <c r="B62" s="70" t="s">
        <v>104</v>
      </c>
      <c r="C62" s="34" t="s">
        <v>172</v>
      </c>
      <c r="D62" s="87"/>
      <c r="E62" s="15"/>
      <c r="F62" s="35"/>
      <c r="G62" s="16"/>
      <c r="H62" s="16"/>
      <c r="I62" s="35"/>
      <c r="J62" s="17"/>
      <c r="K62" s="18"/>
      <c r="L62" s="18"/>
      <c r="M62" s="19"/>
      <c r="N62" s="20"/>
      <c r="O62" s="20"/>
      <c r="P62" s="36"/>
      <c r="Q62" s="20"/>
      <c r="R62" s="20"/>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8"/>
      <c r="BB62" s="39"/>
      <c r="BC62" s="40"/>
      <c r="IE62" s="22">
        <v>1.01</v>
      </c>
      <c r="IF62" s="22" t="s">
        <v>37</v>
      </c>
      <c r="IG62" s="22" t="s">
        <v>33</v>
      </c>
      <c r="IH62" s="22">
        <v>123.223</v>
      </c>
      <c r="II62" s="22" t="s">
        <v>35</v>
      </c>
    </row>
    <row r="63" spans="1:243" s="21" customFormat="1" ht="25.5">
      <c r="A63" s="71">
        <v>1.5</v>
      </c>
      <c r="B63" s="70" t="s">
        <v>105</v>
      </c>
      <c r="C63" s="34" t="s">
        <v>173</v>
      </c>
      <c r="D63" s="87"/>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8"/>
      <c r="BB63" s="39"/>
      <c r="BC63" s="40"/>
      <c r="IE63" s="22">
        <v>1.02</v>
      </c>
      <c r="IF63" s="22" t="s">
        <v>38</v>
      </c>
      <c r="IG63" s="22" t="s">
        <v>39</v>
      </c>
      <c r="IH63" s="22">
        <v>213</v>
      </c>
      <c r="II63" s="22" t="s">
        <v>35</v>
      </c>
    </row>
    <row r="64" spans="1:243" s="21" customFormat="1" ht="25.5">
      <c r="A64" s="71">
        <v>1.51</v>
      </c>
      <c r="B64" s="70" t="s">
        <v>106</v>
      </c>
      <c r="C64" s="34" t="s">
        <v>174</v>
      </c>
      <c r="D64" s="87"/>
      <c r="E64" s="15"/>
      <c r="F64" s="35"/>
      <c r="G64" s="16"/>
      <c r="H64" s="16"/>
      <c r="I64" s="35"/>
      <c r="J64" s="17"/>
      <c r="K64" s="18"/>
      <c r="L64" s="18"/>
      <c r="M64" s="19"/>
      <c r="N64" s="20"/>
      <c r="O64" s="20"/>
      <c r="P64" s="36"/>
      <c r="Q64" s="20"/>
      <c r="R64" s="20"/>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8"/>
      <c r="BB64" s="39"/>
      <c r="BC64" s="40"/>
      <c r="IE64" s="22">
        <v>2</v>
      </c>
      <c r="IF64" s="22" t="s">
        <v>32</v>
      </c>
      <c r="IG64" s="22" t="s">
        <v>40</v>
      </c>
      <c r="IH64" s="22">
        <v>10</v>
      </c>
      <c r="II64" s="22" t="s">
        <v>35</v>
      </c>
    </row>
    <row r="65" spans="1:243" s="21" customFormat="1" ht="25.5">
      <c r="A65" s="71">
        <v>1.52</v>
      </c>
      <c r="B65" s="70" t="s">
        <v>107</v>
      </c>
      <c r="C65" s="34" t="s">
        <v>175</v>
      </c>
      <c r="D65" s="87"/>
      <c r="E65" s="15"/>
      <c r="F65" s="35"/>
      <c r="G65" s="16"/>
      <c r="H65" s="16"/>
      <c r="I65" s="35"/>
      <c r="J65" s="17"/>
      <c r="K65" s="18"/>
      <c r="L65" s="18"/>
      <c r="M65" s="19"/>
      <c r="N65" s="20"/>
      <c r="O65" s="20"/>
      <c r="P65" s="36"/>
      <c r="Q65" s="20"/>
      <c r="R65" s="20"/>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8"/>
      <c r="BB65" s="39"/>
      <c r="BC65" s="40"/>
      <c r="IE65" s="22">
        <v>1.02</v>
      </c>
      <c r="IF65" s="22" t="s">
        <v>38</v>
      </c>
      <c r="IG65" s="22" t="s">
        <v>39</v>
      </c>
      <c r="IH65" s="22">
        <v>213</v>
      </c>
      <c r="II65" s="22" t="s">
        <v>35</v>
      </c>
    </row>
    <row r="66" spans="1:243" s="21" customFormat="1" ht="25.5">
      <c r="A66" s="71">
        <v>1.53</v>
      </c>
      <c r="B66" s="70" t="s">
        <v>108</v>
      </c>
      <c r="C66" s="34" t="s">
        <v>176</v>
      </c>
      <c r="D66" s="87"/>
      <c r="E66" s="15"/>
      <c r="F66" s="35"/>
      <c r="G66" s="16"/>
      <c r="H66" s="16"/>
      <c r="I66" s="35"/>
      <c r="J66" s="17"/>
      <c r="K66" s="18"/>
      <c r="L66" s="18"/>
      <c r="M66" s="19"/>
      <c r="N66" s="20"/>
      <c r="O66" s="20"/>
      <c r="P66" s="36"/>
      <c r="Q66" s="20"/>
      <c r="R66" s="20"/>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8"/>
      <c r="BB66" s="39"/>
      <c r="BC66" s="40"/>
      <c r="IE66" s="22">
        <v>2</v>
      </c>
      <c r="IF66" s="22" t="s">
        <v>32</v>
      </c>
      <c r="IG66" s="22" t="s">
        <v>40</v>
      </c>
      <c r="IH66" s="22">
        <v>10</v>
      </c>
      <c r="II66" s="22" t="s">
        <v>35</v>
      </c>
    </row>
    <row r="67" spans="1:243" s="21" customFormat="1" ht="28.5">
      <c r="A67" s="71">
        <v>1.54</v>
      </c>
      <c r="B67" s="70" t="s">
        <v>109</v>
      </c>
      <c r="C67" s="34" t="s">
        <v>177</v>
      </c>
      <c r="D67" s="87">
        <v>4</v>
      </c>
      <c r="E67" s="67" t="s">
        <v>126</v>
      </c>
      <c r="F67" s="58">
        <v>1730357</v>
      </c>
      <c r="G67" s="23"/>
      <c r="H67" s="23"/>
      <c r="I67" s="35" t="s">
        <v>36</v>
      </c>
      <c r="J67" s="17">
        <f>IF(I67="Less(-)",-1,1)</f>
        <v>1</v>
      </c>
      <c r="K67" s="18" t="s">
        <v>46</v>
      </c>
      <c r="L67" s="18" t="s">
        <v>6</v>
      </c>
      <c r="M67" s="42"/>
      <c r="N67" s="23"/>
      <c r="O67" s="23"/>
      <c r="P67" s="41"/>
      <c r="Q67" s="23"/>
      <c r="R67" s="23"/>
      <c r="S67" s="41"/>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59">
        <f>total_amount_ba($B$2,$D$2,D67,F67,J67,K67,M67)</f>
        <v>6921428</v>
      </c>
      <c r="BB67" s="65">
        <f>BA67+SUM(N67:AZ67)</f>
        <v>6921428</v>
      </c>
      <c r="BC67" s="40" t="str">
        <f>SpellNumber(L67,BB67)</f>
        <v>INR  Sixty Nine Lakh Twenty One Thousand Four Hundred &amp; Twenty Eight  Only</v>
      </c>
      <c r="IE67" s="22">
        <v>3</v>
      </c>
      <c r="IF67" s="22" t="s">
        <v>41</v>
      </c>
      <c r="IG67" s="22" t="s">
        <v>42</v>
      </c>
      <c r="IH67" s="22">
        <v>10</v>
      </c>
      <c r="II67" s="22" t="s">
        <v>35</v>
      </c>
    </row>
    <row r="68" spans="1:243" s="21" customFormat="1" ht="78.75">
      <c r="A68" s="68">
        <v>2</v>
      </c>
      <c r="B68" s="69" t="s">
        <v>110</v>
      </c>
      <c r="C68" s="34" t="s">
        <v>178</v>
      </c>
      <c r="D68" s="87"/>
      <c r="E68" s="15"/>
      <c r="F68" s="35"/>
      <c r="G68" s="16"/>
      <c r="H68" s="16"/>
      <c r="I68" s="35"/>
      <c r="J68" s="17"/>
      <c r="K68" s="18"/>
      <c r="L68" s="18"/>
      <c r="M68" s="19"/>
      <c r="N68" s="20"/>
      <c r="O68" s="20"/>
      <c r="P68" s="36"/>
      <c r="Q68" s="20"/>
      <c r="R68" s="20"/>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8"/>
      <c r="BB68" s="39"/>
      <c r="BC68" s="40"/>
      <c r="IE68" s="22">
        <v>1.01</v>
      </c>
      <c r="IF68" s="22" t="s">
        <v>37</v>
      </c>
      <c r="IG68" s="22" t="s">
        <v>33</v>
      </c>
      <c r="IH68" s="22">
        <v>123.223</v>
      </c>
      <c r="II68" s="22" t="s">
        <v>35</v>
      </c>
    </row>
    <row r="69" spans="1:243" s="21" customFormat="1" ht="25.5">
      <c r="A69" s="71">
        <v>2.01</v>
      </c>
      <c r="B69" s="70" t="s">
        <v>111</v>
      </c>
      <c r="C69" s="34" t="s">
        <v>179</v>
      </c>
      <c r="D69" s="87"/>
      <c r="E69" s="15"/>
      <c r="F69" s="35"/>
      <c r="G69" s="16"/>
      <c r="H69" s="16"/>
      <c r="I69" s="35"/>
      <c r="J69" s="17"/>
      <c r="K69" s="18"/>
      <c r="L69" s="18"/>
      <c r="M69" s="19"/>
      <c r="N69" s="20"/>
      <c r="O69" s="20"/>
      <c r="P69" s="36"/>
      <c r="Q69" s="20"/>
      <c r="R69" s="20"/>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8"/>
      <c r="BB69" s="39"/>
      <c r="BC69" s="40"/>
      <c r="IE69" s="22">
        <v>1.02</v>
      </c>
      <c r="IF69" s="22" t="s">
        <v>38</v>
      </c>
      <c r="IG69" s="22" t="s">
        <v>39</v>
      </c>
      <c r="IH69" s="22">
        <v>213</v>
      </c>
      <c r="II69" s="22" t="s">
        <v>35</v>
      </c>
    </row>
    <row r="70" spans="1:243" s="21" customFormat="1" ht="25.5">
      <c r="A70" s="71">
        <v>2.02</v>
      </c>
      <c r="B70" s="70" t="s">
        <v>112</v>
      </c>
      <c r="C70" s="34" t="s">
        <v>180</v>
      </c>
      <c r="D70" s="87"/>
      <c r="E70" s="15"/>
      <c r="F70" s="35"/>
      <c r="G70" s="16"/>
      <c r="H70" s="16"/>
      <c r="I70" s="35"/>
      <c r="J70" s="17"/>
      <c r="K70" s="18"/>
      <c r="L70" s="18"/>
      <c r="M70" s="19"/>
      <c r="N70" s="20"/>
      <c r="O70" s="20"/>
      <c r="P70" s="36"/>
      <c r="Q70" s="20"/>
      <c r="R70" s="20"/>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8"/>
      <c r="BB70" s="39"/>
      <c r="BC70" s="40"/>
      <c r="IE70" s="22">
        <v>2</v>
      </c>
      <c r="IF70" s="22" t="s">
        <v>32</v>
      </c>
      <c r="IG70" s="22" t="s">
        <v>40</v>
      </c>
      <c r="IH70" s="22">
        <v>10</v>
      </c>
      <c r="II70" s="22" t="s">
        <v>35</v>
      </c>
    </row>
    <row r="71" spans="1:243" s="21" customFormat="1" ht="38.25">
      <c r="A71" s="71">
        <v>2.03</v>
      </c>
      <c r="B71" s="70" t="s">
        <v>59</v>
      </c>
      <c r="C71" s="34" t="s">
        <v>181</v>
      </c>
      <c r="D71" s="87"/>
      <c r="E71" s="15"/>
      <c r="F71" s="35"/>
      <c r="G71" s="16"/>
      <c r="H71" s="16"/>
      <c r="I71" s="35"/>
      <c r="J71" s="17"/>
      <c r="K71" s="18"/>
      <c r="L71" s="18"/>
      <c r="M71" s="19"/>
      <c r="N71" s="20"/>
      <c r="O71" s="20"/>
      <c r="P71" s="36"/>
      <c r="Q71" s="20"/>
      <c r="R71" s="20"/>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8"/>
      <c r="BB71" s="39"/>
      <c r="BC71" s="40"/>
      <c r="IE71" s="22">
        <v>3</v>
      </c>
      <c r="IF71" s="22" t="s">
        <v>41</v>
      </c>
      <c r="IG71" s="22" t="s">
        <v>42</v>
      </c>
      <c r="IH71" s="22">
        <v>10</v>
      </c>
      <c r="II71" s="22" t="s">
        <v>35</v>
      </c>
    </row>
    <row r="72" spans="1:243" s="21" customFormat="1" ht="25.5">
      <c r="A72" s="71">
        <v>2.04</v>
      </c>
      <c r="B72" s="70" t="s">
        <v>60</v>
      </c>
      <c r="C72" s="34" t="s">
        <v>182</v>
      </c>
      <c r="D72" s="87"/>
      <c r="E72" s="15"/>
      <c r="F72" s="35"/>
      <c r="G72" s="16"/>
      <c r="H72" s="16"/>
      <c r="I72" s="35"/>
      <c r="J72" s="17"/>
      <c r="K72" s="18"/>
      <c r="L72" s="18"/>
      <c r="M72" s="19"/>
      <c r="N72" s="20"/>
      <c r="O72" s="20"/>
      <c r="P72" s="36"/>
      <c r="Q72" s="20"/>
      <c r="R72" s="20"/>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8"/>
      <c r="BB72" s="39"/>
      <c r="BC72" s="40"/>
      <c r="IE72" s="22">
        <v>1.01</v>
      </c>
      <c r="IF72" s="22" t="s">
        <v>37</v>
      </c>
      <c r="IG72" s="22" t="s">
        <v>33</v>
      </c>
      <c r="IH72" s="22">
        <v>123.223</v>
      </c>
      <c r="II72" s="22" t="s">
        <v>35</v>
      </c>
    </row>
    <row r="73" spans="1:243" s="21" customFormat="1" ht="38.25">
      <c r="A73" s="71">
        <v>2.05</v>
      </c>
      <c r="B73" s="70" t="s">
        <v>113</v>
      </c>
      <c r="C73" s="34" t="s">
        <v>183</v>
      </c>
      <c r="D73" s="87"/>
      <c r="E73" s="15"/>
      <c r="F73" s="35"/>
      <c r="G73" s="16"/>
      <c r="H73" s="16"/>
      <c r="I73" s="35"/>
      <c r="J73" s="17"/>
      <c r="K73" s="18"/>
      <c r="L73" s="18"/>
      <c r="M73" s="19"/>
      <c r="N73" s="20"/>
      <c r="O73" s="20"/>
      <c r="P73" s="36"/>
      <c r="Q73" s="20"/>
      <c r="R73" s="20"/>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8"/>
      <c r="BB73" s="39"/>
      <c r="BC73" s="40"/>
      <c r="IE73" s="22">
        <v>1.02</v>
      </c>
      <c r="IF73" s="22" t="s">
        <v>38</v>
      </c>
      <c r="IG73" s="22" t="s">
        <v>39</v>
      </c>
      <c r="IH73" s="22">
        <v>213</v>
      </c>
      <c r="II73" s="22" t="s">
        <v>35</v>
      </c>
    </row>
    <row r="74" spans="1:243" s="21" customFormat="1" ht="25.5">
      <c r="A74" s="71">
        <v>2.06</v>
      </c>
      <c r="B74" s="70" t="s">
        <v>114</v>
      </c>
      <c r="C74" s="34" t="s">
        <v>184</v>
      </c>
      <c r="D74" s="87"/>
      <c r="E74" s="15"/>
      <c r="F74" s="35"/>
      <c r="G74" s="16"/>
      <c r="H74" s="16"/>
      <c r="I74" s="35"/>
      <c r="J74" s="17"/>
      <c r="K74" s="18"/>
      <c r="L74" s="18"/>
      <c r="M74" s="19"/>
      <c r="N74" s="20"/>
      <c r="O74" s="20"/>
      <c r="P74" s="36"/>
      <c r="Q74" s="20"/>
      <c r="R74" s="20"/>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8"/>
      <c r="BB74" s="39"/>
      <c r="BC74" s="40"/>
      <c r="IE74" s="22">
        <v>2</v>
      </c>
      <c r="IF74" s="22" t="s">
        <v>32</v>
      </c>
      <c r="IG74" s="22" t="s">
        <v>40</v>
      </c>
      <c r="IH74" s="22">
        <v>10</v>
      </c>
      <c r="II74" s="22" t="s">
        <v>35</v>
      </c>
    </row>
    <row r="75" spans="1:243" s="21" customFormat="1" ht="44.25" customHeight="1">
      <c r="A75" s="71">
        <v>2.07</v>
      </c>
      <c r="B75" s="70" t="s">
        <v>63</v>
      </c>
      <c r="C75" s="34" t="s">
        <v>185</v>
      </c>
      <c r="D75" s="87"/>
      <c r="E75" s="15"/>
      <c r="F75" s="35"/>
      <c r="G75" s="16"/>
      <c r="H75" s="16"/>
      <c r="I75" s="35"/>
      <c r="J75" s="17"/>
      <c r="K75" s="18"/>
      <c r="L75" s="18"/>
      <c r="M75" s="19"/>
      <c r="N75" s="20"/>
      <c r="O75" s="20"/>
      <c r="P75" s="36"/>
      <c r="Q75" s="20"/>
      <c r="R75" s="20"/>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8"/>
      <c r="BB75" s="39"/>
      <c r="BC75" s="40"/>
      <c r="IE75" s="22">
        <v>1.02</v>
      </c>
      <c r="IF75" s="22" t="s">
        <v>38</v>
      </c>
      <c r="IG75" s="22" t="s">
        <v>39</v>
      </c>
      <c r="IH75" s="22">
        <v>213</v>
      </c>
      <c r="II75" s="22" t="s">
        <v>35</v>
      </c>
    </row>
    <row r="76" spans="1:243" s="21" customFormat="1" ht="25.5">
      <c r="A76" s="71">
        <v>2.08</v>
      </c>
      <c r="B76" s="70" t="s">
        <v>64</v>
      </c>
      <c r="C76" s="34" t="s">
        <v>186</v>
      </c>
      <c r="D76" s="87"/>
      <c r="E76" s="15"/>
      <c r="F76" s="35"/>
      <c r="G76" s="16"/>
      <c r="H76" s="16"/>
      <c r="I76" s="35"/>
      <c r="J76" s="17"/>
      <c r="K76" s="18"/>
      <c r="L76" s="18"/>
      <c r="M76" s="19"/>
      <c r="N76" s="20"/>
      <c r="O76" s="20"/>
      <c r="P76" s="36"/>
      <c r="Q76" s="20"/>
      <c r="R76" s="20"/>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8"/>
      <c r="BB76" s="39"/>
      <c r="BC76" s="40"/>
      <c r="IE76" s="22">
        <v>2</v>
      </c>
      <c r="IF76" s="22" t="s">
        <v>32</v>
      </c>
      <c r="IG76" s="22" t="s">
        <v>40</v>
      </c>
      <c r="IH76" s="22">
        <v>10</v>
      </c>
      <c r="II76" s="22" t="s">
        <v>35</v>
      </c>
    </row>
    <row r="77" spans="1:243" s="21" customFormat="1" ht="38.25">
      <c r="A77" s="71">
        <v>2.09</v>
      </c>
      <c r="B77" s="70" t="s">
        <v>65</v>
      </c>
      <c r="C77" s="34" t="s">
        <v>187</v>
      </c>
      <c r="D77" s="87"/>
      <c r="E77" s="15"/>
      <c r="F77" s="35"/>
      <c r="G77" s="16"/>
      <c r="H77" s="16"/>
      <c r="I77" s="35"/>
      <c r="J77" s="17"/>
      <c r="K77" s="18"/>
      <c r="L77" s="18"/>
      <c r="M77" s="19"/>
      <c r="N77" s="20"/>
      <c r="O77" s="20"/>
      <c r="P77" s="36"/>
      <c r="Q77" s="20"/>
      <c r="R77" s="20"/>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8"/>
      <c r="BB77" s="39"/>
      <c r="BC77" s="40"/>
      <c r="IE77" s="22">
        <v>3</v>
      </c>
      <c r="IF77" s="22" t="s">
        <v>41</v>
      </c>
      <c r="IG77" s="22" t="s">
        <v>42</v>
      </c>
      <c r="IH77" s="22">
        <v>10</v>
      </c>
      <c r="II77" s="22" t="s">
        <v>35</v>
      </c>
    </row>
    <row r="78" spans="1:243" s="21" customFormat="1" ht="25.5">
      <c r="A78" s="71">
        <v>2.1</v>
      </c>
      <c r="B78" s="70" t="s">
        <v>66</v>
      </c>
      <c r="C78" s="34" t="s">
        <v>188</v>
      </c>
      <c r="D78" s="87"/>
      <c r="E78" s="15"/>
      <c r="F78" s="35"/>
      <c r="G78" s="16"/>
      <c r="H78" s="16"/>
      <c r="I78" s="35"/>
      <c r="J78" s="17"/>
      <c r="K78" s="18"/>
      <c r="L78" s="18"/>
      <c r="M78" s="19"/>
      <c r="N78" s="20"/>
      <c r="O78" s="20"/>
      <c r="P78" s="36"/>
      <c r="Q78" s="20"/>
      <c r="R78" s="20"/>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8"/>
      <c r="BB78" s="39"/>
      <c r="BC78" s="40"/>
      <c r="IE78" s="22">
        <v>1.01</v>
      </c>
      <c r="IF78" s="22" t="s">
        <v>37</v>
      </c>
      <c r="IG78" s="22" t="s">
        <v>33</v>
      </c>
      <c r="IH78" s="22">
        <v>123.223</v>
      </c>
      <c r="II78" s="22" t="s">
        <v>35</v>
      </c>
    </row>
    <row r="79" spans="1:243" s="21" customFormat="1" ht="25.5">
      <c r="A79" s="71">
        <v>2.11</v>
      </c>
      <c r="B79" s="70" t="s">
        <v>67</v>
      </c>
      <c r="C79" s="34" t="s">
        <v>189</v>
      </c>
      <c r="D79" s="87"/>
      <c r="E79" s="15"/>
      <c r="F79" s="35"/>
      <c r="G79" s="16"/>
      <c r="H79" s="16"/>
      <c r="I79" s="35"/>
      <c r="J79" s="17"/>
      <c r="K79" s="18"/>
      <c r="L79" s="18"/>
      <c r="M79" s="19"/>
      <c r="N79" s="20"/>
      <c r="O79" s="20"/>
      <c r="P79" s="36"/>
      <c r="Q79" s="20"/>
      <c r="R79" s="20"/>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8"/>
      <c r="BB79" s="39"/>
      <c r="BC79" s="40"/>
      <c r="IE79" s="22">
        <v>1.02</v>
      </c>
      <c r="IF79" s="22" t="s">
        <v>38</v>
      </c>
      <c r="IG79" s="22" t="s">
        <v>39</v>
      </c>
      <c r="IH79" s="22">
        <v>213</v>
      </c>
      <c r="II79" s="22" t="s">
        <v>35</v>
      </c>
    </row>
    <row r="80" spans="1:243" s="21" customFormat="1" ht="36" customHeight="1">
      <c r="A80" s="71">
        <v>2.12</v>
      </c>
      <c r="B80" s="70" t="s">
        <v>115</v>
      </c>
      <c r="C80" s="34" t="s">
        <v>190</v>
      </c>
      <c r="D80" s="87"/>
      <c r="E80" s="15"/>
      <c r="F80" s="35"/>
      <c r="G80" s="16"/>
      <c r="H80" s="16"/>
      <c r="I80" s="35"/>
      <c r="J80" s="17"/>
      <c r="K80" s="18"/>
      <c r="L80" s="18"/>
      <c r="M80" s="19"/>
      <c r="N80" s="20"/>
      <c r="O80" s="20"/>
      <c r="P80" s="36"/>
      <c r="Q80" s="20"/>
      <c r="R80" s="20"/>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8"/>
      <c r="BB80" s="39"/>
      <c r="BC80" s="40"/>
      <c r="IE80" s="22">
        <v>2</v>
      </c>
      <c r="IF80" s="22" t="s">
        <v>32</v>
      </c>
      <c r="IG80" s="22" t="s">
        <v>40</v>
      </c>
      <c r="IH80" s="22">
        <v>10</v>
      </c>
      <c r="II80" s="22" t="s">
        <v>35</v>
      </c>
    </row>
    <row r="81" spans="1:243" s="21" customFormat="1" ht="27.75" customHeight="1">
      <c r="A81" s="71">
        <v>2.13</v>
      </c>
      <c r="B81" s="70" t="s">
        <v>116</v>
      </c>
      <c r="C81" s="34" t="s">
        <v>191</v>
      </c>
      <c r="D81" s="87"/>
      <c r="E81" s="15"/>
      <c r="F81" s="35"/>
      <c r="G81" s="16"/>
      <c r="H81" s="16"/>
      <c r="I81" s="35"/>
      <c r="J81" s="17"/>
      <c r="K81" s="18"/>
      <c r="L81" s="18"/>
      <c r="M81" s="19"/>
      <c r="N81" s="20"/>
      <c r="O81" s="20"/>
      <c r="P81" s="36"/>
      <c r="Q81" s="20"/>
      <c r="R81" s="20"/>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8"/>
      <c r="BB81" s="39"/>
      <c r="BC81" s="40"/>
      <c r="IE81" s="22">
        <v>3</v>
      </c>
      <c r="IF81" s="22" t="s">
        <v>41</v>
      </c>
      <c r="IG81" s="22" t="s">
        <v>42</v>
      </c>
      <c r="IH81" s="22">
        <v>10</v>
      </c>
      <c r="II81" s="22" t="s">
        <v>35</v>
      </c>
    </row>
    <row r="82" spans="1:243" s="21" customFormat="1" ht="28.5" customHeight="1">
      <c r="A82" s="71">
        <v>2.14</v>
      </c>
      <c r="B82" s="70" t="s">
        <v>117</v>
      </c>
      <c r="C82" s="34" t="s">
        <v>192</v>
      </c>
      <c r="D82" s="87"/>
      <c r="E82" s="15"/>
      <c r="F82" s="35"/>
      <c r="G82" s="16"/>
      <c r="H82" s="16"/>
      <c r="I82" s="35"/>
      <c r="J82" s="17"/>
      <c r="K82" s="18"/>
      <c r="L82" s="18"/>
      <c r="M82" s="19"/>
      <c r="N82" s="20"/>
      <c r="O82" s="20"/>
      <c r="P82" s="36"/>
      <c r="Q82" s="20"/>
      <c r="R82" s="20"/>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8"/>
      <c r="BB82" s="39"/>
      <c r="BC82" s="40"/>
      <c r="IE82" s="22">
        <v>1.01</v>
      </c>
      <c r="IF82" s="22" t="s">
        <v>37</v>
      </c>
      <c r="IG82" s="22" t="s">
        <v>33</v>
      </c>
      <c r="IH82" s="22">
        <v>123.223</v>
      </c>
      <c r="II82" s="22" t="s">
        <v>35</v>
      </c>
    </row>
    <row r="83" spans="1:243" s="21" customFormat="1" ht="25.5">
      <c r="A83" s="71">
        <v>2.15</v>
      </c>
      <c r="B83" s="70" t="s">
        <v>71</v>
      </c>
      <c r="C83" s="34" t="s">
        <v>193</v>
      </c>
      <c r="D83" s="87"/>
      <c r="E83" s="15"/>
      <c r="F83" s="35"/>
      <c r="G83" s="16"/>
      <c r="H83" s="16"/>
      <c r="I83" s="35"/>
      <c r="J83" s="17"/>
      <c r="K83" s="18"/>
      <c r="L83" s="18"/>
      <c r="M83" s="19"/>
      <c r="N83" s="20"/>
      <c r="O83" s="20"/>
      <c r="P83" s="36"/>
      <c r="Q83" s="20"/>
      <c r="R83" s="20"/>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8"/>
      <c r="BB83" s="39"/>
      <c r="BC83" s="40"/>
      <c r="IE83" s="22">
        <v>1.02</v>
      </c>
      <c r="IF83" s="22" t="s">
        <v>38</v>
      </c>
      <c r="IG83" s="22" t="s">
        <v>39</v>
      </c>
      <c r="IH83" s="22">
        <v>213</v>
      </c>
      <c r="II83" s="22" t="s">
        <v>35</v>
      </c>
    </row>
    <row r="84" spans="1:243" s="21" customFormat="1" ht="38.25">
      <c r="A84" s="71">
        <v>2.16</v>
      </c>
      <c r="B84" s="70" t="s">
        <v>72</v>
      </c>
      <c r="C84" s="34" t="s">
        <v>194</v>
      </c>
      <c r="D84" s="87"/>
      <c r="E84" s="15"/>
      <c r="F84" s="35"/>
      <c r="G84" s="16"/>
      <c r="H84" s="16"/>
      <c r="I84" s="35"/>
      <c r="J84" s="17"/>
      <c r="K84" s="18"/>
      <c r="L84" s="18"/>
      <c r="M84" s="19"/>
      <c r="N84" s="20"/>
      <c r="O84" s="20"/>
      <c r="P84" s="36"/>
      <c r="Q84" s="20"/>
      <c r="R84" s="20"/>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8"/>
      <c r="BB84" s="39"/>
      <c r="BC84" s="40"/>
      <c r="IE84" s="22">
        <v>2</v>
      </c>
      <c r="IF84" s="22" t="s">
        <v>32</v>
      </c>
      <c r="IG84" s="22" t="s">
        <v>40</v>
      </c>
      <c r="IH84" s="22">
        <v>10</v>
      </c>
      <c r="II84" s="22" t="s">
        <v>35</v>
      </c>
    </row>
    <row r="85" spans="1:243" s="21" customFormat="1" ht="25.5">
      <c r="A85" s="71">
        <v>2.17</v>
      </c>
      <c r="B85" s="70" t="s">
        <v>73</v>
      </c>
      <c r="C85" s="34" t="s">
        <v>195</v>
      </c>
      <c r="D85" s="87"/>
      <c r="E85" s="15"/>
      <c r="F85" s="35"/>
      <c r="G85" s="16"/>
      <c r="H85" s="16"/>
      <c r="I85" s="35"/>
      <c r="J85" s="17"/>
      <c r="K85" s="18"/>
      <c r="L85" s="18"/>
      <c r="M85" s="19"/>
      <c r="N85" s="20"/>
      <c r="O85" s="20"/>
      <c r="P85" s="36"/>
      <c r="Q85" s="20"/>
      <c r="R85" s="20"/>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8"/>
      <c r="BB85" s="39"/>
      <c r="BC85" s="40"/>
      <c r="IE85" s="22">
        <v>1.02</v>
      </c>
      <c r="IF85" s="22" t="s">
        <v>38</v>
      </c>
      <c r="IG85" s="22" t="s">
        <v>39</v>
      </c>
      <c r="IH85" s="22">
        <v>213</v>
      </c>
      <c r="II85" s="22" t="s">
        <v>35</v>
      </c>
    </row>
    <row r="86" spans="1:243" s="21" customFormat="1" ht="25.5">
      <c r="A86" s="71">
        <v>2.18</v>
      </c>
      <c r="B86" s="70" t="s">
        <v>74</v>
      </c>
      <c r="C86" s="34" t="s">
        <v>196</v>
      </c>
      <c r="D86" s="87"/>
      <c r="E86" s="15"/>
      <c r="F86" s="35"/>
      <c r="G86" s="16"/>
      <c r="H86" s="16"/>
      <c r="I86" s="35"/>
      <c r="J86" s="17"/>
      <c r="K86" s="18"/>
      <c r="L86" s="18"/>
      <c r="M86" s="19"/>
      <c r="N86" s="20"/>
      <c r="O86" s="20"/>
      <c r="P86" s="36"/>
      <c r="Q86" s="20"/>
      <c r="R86" s="20"/>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8"/>
      <c r="BB86" s="39"/>
      <c r="BC86" s="40"/>
      <c r="IE86" s="22">
        <v>2</v>
      </c>
      <c r="IF86" s="22" t="s">
        <v>32</v>
      </c>
      <c r="IG86" s="22" t="s">
        <v>40</v>
      </c>
      <c r="IH86" s="22">
        <v>10</v>
      </c>
      <c r="II86" s="22" t="s">
        <v>35</v>
      </c>
    </row>
    <row r="87" spans="1:243" s="21" customFormat="1" ht="25.5">
      <c r="A87" s="71">
        <v>2.19</v>
      </c>
      <c r="B87" s="70" t="s">
        <v>75</v>
      </c>
      <c r="C87" s="34" t="s">
        <v>197</v>
      </c>
      <c r="D87" s="87"/>
      <c r="E87" s="15"/>
      <c r="F87" s="35"/>
      <c r="G87" s="16"/>
      <c r="H87" s="16"/>
      <c r="I87" s="35"/>
      <c r="J87" s="17"/>
      <c r="K87" s="18"/>
      <c r="L87" s="18"/>
      <c r="M87" s="19"/>
      <c r="N87" s="20"/>
      <c r="O87" s="20"/>
      <c r="P87" s="36"/>
      <c r="Q87" s="20"/>
      <c r="R87" s="20"/>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8"/>
      <c r="BB87" s="39"/>
      <c r="BC87" s="40"/>
      <c r="IE87" s="22">
        <v>3</v>
      </c>
      <c r="IF87" s="22" t="s">
        <v>41</v>
      </c>
      <c r="IG87" s="22" t="s">
        <v>42</v>
      </c>
      <c r="IH87" s="22">
        <v>10</v>
      </c>
      <c r="II87" s="22" t="s">
        <v>35</v>
      </c>
    </row>
    <row r="88" spans="1:243" s="21" customFormat="1" ht="38.25">
      <c r="A88" s="71">
        <v>2.2</v>
      </c>
      <c r="B88" s="70" t="s">
        <v>76</v>
      </c>
      <c r="C88" s="34" t="s">
        <v>198</v>
      </c>
      <c r="D88" s="87"/>
      <c r="E88" s="15"/>
      <c r="F88" s="35"/>
      <c r="G88" s="16"/>
      <c r="H88" s="16"/>
      <c r="I88" s="35"/>
      <c r="J88" s="17"/>
      <c r="K88" s="18"/>
      <c r="L88" s="18"/>
      <c r="M88" s="19"/>
      <c r="N88" s="20"/>
      <c r="O88" s="20"/>
      <c r="P88" s="36"/>
      <c r="Q88" s="20"/>
      <c r="R88" s="20"/>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8"/>
      <c r="BB88" s="39"/>
      <c r="BC88" s="40"/>
      <c r="IE88" s="22">
        <v>1.01</v>
      </c>
      <c r="IF88" s="22" t="s">
        <v>37</v>
      </c>
      <c r="IG88" s="22" t="s">
        <v>33</v>
      </c>
      <c r="IH88" s="22">
        <v>123.223</v>
      </c>
      <c r="II88" s="22" t="s">
        <v>35</v>
      </c>
    </row>
    <row r="89" spans="1:243" s="21" customFormat="1" ht="38.25">
      <c r="A89" s="71">
        <v>2.21</v>
      </c>
      <c r="B89" s="70" t="s">
        <v>77</v>
      </c>
      <c r="C89" s="34" t="s">
        <v>199</v>
      </c>
      <c r="D89" s="87"/>
      <c r="E89" s="15"/>
      <c r="F89" s="35"/>
      <c r="G89" s="16"/>
      <c r="H89" s="16"/>
      <c r="I89" s="35"/>
      <c r="J89" s="17"/>
      <c r="K89" s="18"/>
      <c r="L89" s="18"/>
      <c r="M89" s="19"/>
      <c r="N89" s="20"/>
      <c r="O89" s="20"/>
      <c r="P89" s="36"/>
      <c r="Q89" s="20"/>
      <c r="R89" s="20"/>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8"/>
      <c r="BB89" s="39"/>
      <c r="BC89" s="40"/>
      <c r="IE89" s="22">
        <v>1.02</v>
      </c>
      <c r="IF89" s="22" t="s">
        <v>38</v>
      </c>
      <c r="IG89" s="22" t="s">
        <v>39</v>
      </c>
      <c r="IH89" s="22">
        <v>213</v>
      </c>
      <c r="II89" s="22" t="s">
        <v>35</v>
      </c>
    </row>
    <row r="90" spans="1:243" s="21" customFormat="1" ht="38.25">
      <c r="A90" s="71">
        <v>2.22</v>
      </c>
      <c r="B90" s="70" t="s">
        <v>78</v>
      </c>
      <c r="C90" s="34" t="s">
        <v>200</v>
      </c>
      <c r="D90" s="87"/>
      <c r="E90" s="15"/>
      <c r="F90" s="35"/>
      <c r="G90" s="16"/>
      <c r="H90" s="16"/>
      <c r="I90" s="35"/>
      <c r="J90" s="17"/>
      <c r="K90" s="18"/>
      <c r="L90" s="18"/>
      <c r="M90" s="19"/>
      <c r="N90" s="20"/>
      <c r="O90" s="20"/>
      <c r="P90" s="36"/>
      <c r="Q90" s="20"/>
      <c r="R90" s="20"/>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8"/>
      <c r="BB90" s="39"/>
      <c r="BC90" s="40"/>
      <c r="IE90" s="22">
        <v>2</v>
      </c>
      <c r="IF90" s="22" t="s">
        <v>32</v>
      </c>
      <c r="IG90" s="22" t="s">
        <v>40</v>
      </c>
      <c r="IH90" s="22">
        <v>10</v>
      </c>
      <c r="II90" s="22" t="s">
        <v>35</v>
      </c>
    </row>
    <row r="91" spans="1:243" s="21" customFormat="1" ht="25.5">
      <c r="A91" s="71">
        <v>2.23</v>
      </c>
      <c r="B91" s="70" t="s">
        <v>79</v>
      </c>
      <c r="C91" s="34" t="s">
        <v>201</v>
      </c>
      <c r="D91" s="87"/>
      <c r="E91" s="15"/>
      <c r="F91" s="35"/>
      <c r="G91" s="16"/>
      <c r="H91" s="16"/>
      <c r="I91" s="35"/>
      <c r="J91" s="17"/>
      <c r="K91" s="18"/>
      <c r="L91" s="18"/>
      <c r="M91" s="19"/>
      <c r="N91" s="20"/>
      <c r="O91" s="20"/>
      <c r="P91" s="36"/>
      <c r="Q91" s="20"/>
      <c r="R91" s="20"/>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8"/>
      <c r="BB91" s="39"/>
      <c r="BC91" s="40"/>
      <c r="IE91" s="22">
        <v>3</v>
      </c>
      <c r="IF91" s="22" t="s">
        <v>41</v>
      </c>
      <c r="IG91" s="22" t="s">
        <v>42</v>
      </c>
      <c r="IH91" s="22">
        <v>10</v>
      </c>
      <c r="II91" s="22" t="s">
        <v>35</v>
      </c>
    </row>
    <row r="92" spans="1:243" s="21" customFormat="1" ht="51">
      <c r="A92" s="71">
        <v>2.24</v>
      </c>
      <c r="B92" s="70" t="s">
        <v>80</v>
      </c>
      <c r="C92" s="34" t="s">
        <v>202</v>
      </c>
      <c r="D92" s="87"/>
      <c r="E92" s="15"/>
      <c r="F92" s="35"/>
      <c r="G92" s="16"/>
      <c r="H92" s="16"/>
      <c r="I92" s="35"/>
      <c r="J92" s="17"/>
      <c r="K92" s="18"/>
      <c r="L92" s="18"/>
      <c r="M92" s="19"/>
      <c r="N92" s="20"/>
      <c r="O92" s="20"/>
      <c r="P92" s="36"/>
      <c r="Q92" s="20"/>
      <c r="R92" s="20"/>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8"/>
      <c r="BB92" s="39"/>
      <c r="BC92" s="40"/>
      <c r="IE92" s="22">
        <v>1.01</v>
      </c>
      <c r="IF92" s="22" t="s">
        <v>37</v>
      </c>
      <c r="IG92" s="22" t="s">
        <v>33</v>
      </c>
      <c r="IH92" s="22">
        <v>123.223</v>
      </c>
      <c r="II92" s="22" t="s">
        <v>35</v>
      </c>
    </row>
    <row r="93" spans="1:243" s="21" customFormat="1" ht="25.5">
      <c r="A93" s="71">
        <v>2.25</v>
      </c>
      <c r="B93" s="70" t="s">
        <v>81</v>
      </c>
      <c r="C93" s="34" t="s">
        <v>203</v>
      </c>
      <c r="D93" s="87"/>
      <c r="E93" s="15"/>
      <c r="F93" s="35"/>
      <c r="G93" s="16"/>
      <c r="H93" s="16"/>
      <c r="I93" s="35"/>
      <c r="J93" s="17"/>
      <c r="K93" s="18"/>
      <c r="L93" s="18"/>
      <c r="M93" s="19"/>
      <c r="N93" s="20"/>
      <c r="O93" s="20"/>
      <c r="P93" s="36"/>
      <c r="Q93" s="20"/>
      <c r="R93" s="20"/>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8"/>
      <c r="BB93" s="39"/>
      <c r="BC93" s="40"/>
      <c r="IE93" s="22">
        <v>1.02</v>
      </c>
      <c r="IF93" s="22" t="s">
        <v>38</v>
      </c>
      <c r="IG93" s="22" t="s">
        <v>39</v>
      </c>
      <c r="IH93" s="22">
        <v>213</v>
      </c>
      <c r="II93" s="22" t="s">
        <v>35</v>
      </c>
    </row>
    <row r="94" spans="1:243" s="21" customFormat="1" ht="51">
      <c r="A94" s="71">
        <v>2.26</v>
      </c>
      <c r="B94" s="70" t="s">
        <v>82</v>
      </c>
      <c r="C94" s="34" t="s">
        <v>204</v>
      </c>
      <c r="D94" s="87"/>
      <c r="E94" s="15"/>
      <c r="F94" s="35"/>
      <c r="G94" s="16"/>
      <c r="H94" s="16"/>
      <c r="I94" s="35"/>
      <c r="J94" s="17"/>
      <c r="K94" s="18"/>
      <c r="L94" s="18"/>
      <c r="M94" s="19"/>
      <c r="N94" s="20"/>
      <c r="O94" s="20"/>
      <c r="P94" s="36"/>
      <c r="Q94" s="20"/>
      <c r="R94" s="20"/>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8"/>
      <c r="BB94" s="39"/>
      <c r="BC94" s="40"/>
      <c r="IE94" s="22">
        <v>2</v>
      </c>
      <c r="IF94" s="22" t="s">
        <v>32</v>
      </c>
      <c r="IG94" s="22" t="s">
        <v>40</v>
      </c>
      <c r="IH94" s="22">
        <v>10</v>
      </c>
      <c r="II94" s="22" t="s">
        <v>35</v>
      </c>
    </row>
    <row r="95" spans="1:243" s="21" customFormat="1" ht="63.75">
      <c r="A95" s="71">
        <v>2.27</v>
      </c>
      <c r="B95" s="70" t="s">
        <v>83</v>
      </c>
      <c r="C95" s="34" t="s">
        <v>205</v>
      </c>
      <c r="D95" s="87"/>
      <c r="E95" s="15"/>
      <c r="F95" s="35"/>
      <c r="G95" s="16"/>
      <c r="H95" s="16"/>
      <c r="I95" s="35"/>
      <c r="J95" s="17"/>
      <c r="K95" s="18"/>
      <c r="L95" s="18"/>
      <c r="M95" s="19"/>
      <c r="N95" s="20"/>
      <c r="O95" s="20"/>
      <c r="P95" s="36"/>
      <c r="Q95" s="20"/>
      <c r="R95" s="20"/>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8"/>
      <c r="BB95" s="39"/>
      <c r="BC95" s="40"/>
      <c r="IE95" s="22">
        <v>1.02</v>
      </c>
      <c r="IF95" s="22" t="s">
        <v>38</v>
      </c>
      <c r="IG95" s="22" t="s">
        <v>39</v>
      </c>
      <c r="IH95" s="22">
        <v>213</v>
      </c>
      <c r="II95" s="22" t="s">
        <v>35</v>
      </c>
    </row>
    <row r="96" spans="1:243" s="21" customFormat="1" ht="102">
      <c r="A96" s="71">
        <v>2.28</v>
      </c>
      <c r="B96" s="70" t="s">
        <v>84</v>
      </c>
      <c r="C96" s="34" t="s">
        <v>206</v>
      </c>
      <c r="D96" s="87"/>
      <c r="E96" s="15"/>
      <c r="F96" s="35"/>
      <c r="G96" s="16"/>
      <c r="H96" s="16"/>
      <c r="I96" s="35"/>
      <c r="J96" s="17"/>
      <c r="K96" s="18"/>
      <c r="L96" s="18"/>
      <c r="M96" s="19"/>
      <c r="N96" s="20"/>
      <c r="O96" s="20"/>
      <c r="P96" s="36"/>
      <c r="Q96" s="20"/>
      <c r="R96" s="20"/>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8"/>
      <c r="BB96" s="39"/>
      <c r="BC96" s="40"/>
      <c r="IE96" s="22">
        <v>2</v>
      </c>
      <c r="IF96" s="22" t="s">
        <v>32</v>
      </c>
      <c r="IG96" s="22" t="s">
        <v>40</v>
      </c>
      <c r="IH96" s="22">
        <v>10</v>
      </c>
      <c r="II96" s="22" t="s">
        <v>35</v>
      </c>
    </row>
    <row r="97" spans="1:243" s="21" customFormat="1" ht="63.75">
      <c r="A97" s="71">
        <v>2.29</v>
      </c>
      <c r="B97" s="70" t="s">
        <v>85</v>
      </c>
      <c r="C97" s="34" t="s">
        <v>207</v>
      </c>
      <c r="D97" s="87"/>
      <c r="E97" s="15"/>
      <c r="F97" s="35"/>
      <c r="G97" s="16"/>
      <c r="H97" s="16"/>
      <c r="I97" s="35"/>
      <c r="J97" s="17"/>
      <c r="K97" s="18"/>
      <c r="L97" s="18"/>
      <c r="M97" s="19"/>
      <c r="N97" s="20"/>
      <c r="O97" s="20"/>
      <c r="P97" s="36"/>
      <c r="Q97" s="20"/>
      <c r="R97" s="20"/>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8"/>
      <c r="BB97" s="39"/>
      <c r="BC97" s="40"/>
      <c r="IE97" s="22">
        <v>3</v>
      </c>
      <c r="IF97" s="22" t="s">
        <v>41</v>
      </c>
      <c r="IG97" s="22" t="s">
        <v>42</v>
      </c>
      <c r="IH97" s="22">
        <v>10</v>
      </c>
      <c r="II97" s="22" t="s">
        <v>35</v>
      </c>
    </row>
    <row r="98" spans="1:243" s="21" customFormat="1" ht="51">
      <c r="A98" s="71">
        <v>2.3</v>
      </c>
      <c r="B98" s="70" t="s">
        <v>86</v>
      </c>
      <c r="C98" s="34" t="s">
        <v>208</v>
      </c>
      <c r="D98" s="87"/>
      <c r="E98" s="15"/>
      <c r="F98" s="35"/>
      <c r="G98" s="16"/>
      <c r="H98" s="16"/>
      <c r="I98" s="35"/>
      <c r="J98" s="17"/>
      <c r="K98" s="18"/>
      <c r="L98" s="18"/>
      <c r="M98" s="19"/>
      <c r="N98" s="20"/>
      <c r="O98" s="20"/>
      <c r="P98" s="36"/>
      <c r="Q98" s="20"/>
      <c r="R98" s="20"/>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8"/>
      <c r="BB98" s="39"/>
      <c r="BC98" s="40"/>
      <c r="IE98" s="22">
        <v>1.01</v>
      </c>
      <c r="IF98" s="22" t="s">
        <v>37</v>
      </c>
      <c r="IG98" s="22" t="s">
        <v>33</v>
      </c>
      <c r="IH98" s="22">
        <v>123.223</v>
      </c>
      <c r="II98" s="22" t="s">
        <v>35</v>
      </c>
    </row>
    <row r="99" spans="1:243" s="21" customFormat="1" ht="51">
      <c r="A99" s="71">
        <v>2.31</v>
      </c>
      <c r="B99" s="70" t="s">
        <v>87</v>
      </c>
      <c r="C99" s="34" t="s">
        <v>209</v>
      </c>
      <c r="D99" s="87"/>
      <c r="E99" s="15"/>
      <c r="F99" s="35"/>
      <c r="G99" s="16"/>
      <c r="H99" s="16"/>
      <c r="I99" s="35"/>
      <c r="J99" s="17"/>
      <c r="K99" s="18"/>
      <c r="L99" s="18"/>
      <c r="M99" s="19"/>
      <c r="N99" s="20"/>
      <c r="O99" s="20"/>
      <c r="P99" s="36"/>
      <c r="Q99" s="20"/>
      <c r="R99" s="20"/>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8"/>
      <c r="BB99" s="39"/>
      <c r="BC99" s="40"/>
      <c r="IE99" s="22">
        <v>1.02</v>
      </c>
      <c r="IF99" s="22" t="s">
        <v>38</v>
      </c>
      <c r="IG99" s="22" t="s">
        <v>39</v>
      </c>
      <c r="IH99" s="22">
        <v>213</v>
      </c>
      <c r="II99" s="22" t="s">
        <v>35</v>
      </c>
    </row>
    <row r="100" spans="1:243" s="21" customFormat="1" ht="51">
      <c r="A100" s="71">
        <v>2.32</v>
      </c>
      <c r="B100" s="70" t="s">
        <v>88</v>
      </c>
      <c r="C100" s="34" t="s">
        <v>210</v>
      </c>
      <c r="D100" s="87"/>
      <c r="E100" s="15"/>
      <c r="F100" s="35"/>
      <c r="G100" s="16"/>
      <c r="H100" s="16"/>
      <c r="I100" s="35"/>
      <c r="J100" s="17"/>
      <c r="K100" s="18"/>
      <c r="L100" s="18"/>
      <c r="M100" s="19"/>
      <c r="N100" s="20"/>
      <c r="O100" s="20"/>
      <c r="P100" s="36"/>
      <c r="Q100" s="20"/>
      <c r="R100" s="20"/>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8"/>
      <c r="BB100" s="39"/>
      <c r="BC100" s="40"/>
      <c r="IE100" s="22">
        <v>2</v>
      </c>
      <c r="IF100" s="22" t="s">
        <v>32</v>
      </c>
      <c r="IG100" s="22" t="s">
        <v>40</v>
      </c>
      <c r="IH100" s="22">
        <v>10</v>
      </c>
      <c r="II100" s="22" t="s">
        <v>35</v>
      </c>
    </row>
    <row r="101" spans="1:243" s="21" customFormat="1" ht="51">
      <c r="A101" s="71">
        <v>2.33</v>
      </c>
      <c r="B101" s="70" t="s">
        <v>89</v>
      </c>
      <c r="C101" s="34" t="s">
        <v>211</v>
      </c>
      <c r="D101" s="87"/>
      <c r="E101" s="15"/>
      <c r="F101" s="35"/>
      <c r="G101" s="16"/>
      <c r="H101" s="16"/>
      <c r="I101" s="35"/>
      <c r="J101" s="17"/>
      <c r="K101" s="18"/>
      <c r="L101" s="18"/>
      <c r="M101" s="19"/>
      <c r="N101" s="20"/>
      <c r="O101" s="20"/>
      <c r="P101" s="36"/>
      <c r="Q101" s="20"/>
      <c r="R101" s="20"/>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8"/>
      <c r="BB101" s="39"/>
      <c r="BC101" s="40"/>
      <c r="IE101" s="22">
        <v>3</v>
      </c>
      <c r="IF101" s="22" t="s">
        <v>41</v>
      </c>
      <c r="IG101" s="22" t="s">
        <v>42</v>
      </c>
      <c r="IH101" s="22">
        <v>10</v>
      </c>
      <c r="II101" s="22" t="s">
        <v>35</v>
      </c>
    </row>
    <row r="102" spans="1:243" s="21" customFormat="1" ht="51">
      <c r="A102" s="71">
        <v>2.34</v>
      </c>
      <c r="B102" s="70" t="s">
        <v>90</v>
      </c>
      <c r="C102" s="34" t="s">
        <v>212</v>
      </c>
      <c r="D102" s="87"/>
      <c r="E102" s="15"/>
      <c r="F102" s="35"/>
      <c r="G102" s="16"/>
      <c r="H102" s="16"/>
      <c r="I102" s="35"/>
      <c r="J102" s="17"/>
      <c r="K102" s="18"/>
      <c r="L102" s="18"/>
      <c r="M102" s="19"/>
      <c r="N102" s="20"/>
      <c r="O102" s="20"/>
      <c r="P102" s="36"/>
      <c r="Q102" s="20"/>
      <c r="R102" s="20"/>
      <c r="S102" s="36"/>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8"/>
      <c r="BB102" s="39"/>
      <c r="BC102" s="40"/>
      <c r="IE102" s="22">
        <v>1.01</v>
      </c>
      <c r="IF102" s="22" t="s">
        <v>37</v>
      </c>
      <c r="IG102" s="22" t="s">
        <v>33</v>
      </c>
      <c r="IH102" s="22">
        <v>123.223</v>
      </c>
      <c r="II102" s="22" t="s">
        <v>35</v>
      </c>
    </row>
    <row r="103" spans="1:243" s="21" customFormat="1" ht="38.25">
      <c r="A103" s="71">
        <v>2.35</v>
      </c>
      <c r="B103" s="70" t="s">
        <v>91</v>
      </c>
      <c r="C103" s="34" t="s">
        <v>213</v>
      </c>
      <c r="D103" s="87"/>
      <c r="E103" s="15"/>
      <c r="F103" s="35"/>
      <c r="G103" s="16"/>
      <c r="H103" s="16"/>
      <c r="I103" s="35"/>
      <c r="J103" s="17"/>
      <c r="K103" s="18"/>
      <c r="L103" s="18"/>
      <c r="M103" s="19"/>
      <c r="N103" s="20"/>
      <c r="O103" s="20"/>
      <c r="P103" s="36"/>
      <c r="Q103" s="20"/>
      <c r="R103" s="20"/>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8"/>
      <c r="BB103" s="39"/>
      <c r="BC103" s="40"/>
      <c r="IE103" s="22">
        <v>1.02</v>
      </c>
      <c r="IF103" s="22" t="s">
        <v>38</v>
      </c>
      <c r="IG103" s="22" t="s">
        <v>39</v>
      </c>
      <c r="IH103" s="22">
        <v>213</v>
      </c>
      <c r="II103" s="22" t="s">
        <v>35</v>
      </c>
    </row>
    <row r="104" spans="1:243" s="21" customFormat="1" ht="38.25">
      <c r="A104" s="71">
        <v>2.36</v>
      </c>
      <c r="B104" s="70" t="s">
        <v>92</v>
      </c>
      <c r="C104" s="34" t="s">
        <v>214</v>
      </c>
      <c r="D104" s="87"/>
      <c r="E104" s="15"/>
      <c r="F104" s="35"/>
      <c r="G104" s="16"/>
      <c r="H104" s="16"/>
      <c r="I104" s="35"/>
      <c r="J104" s="17"/>
      <c r="K104" s="18"/>
      <c r="L104" s="18"/>
      <c r="M104" s="19"/>
      <c r="N104" s="20"/>
      <c r="O104" s="20"/>
      <c r="P104" s="36"/>
      <c r="Q104" s="20"/>
      <c r="R104" s="20"/>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8"/>
      <c r="BB104" s="39"/>
      <c r="BC104" s="40"/>
      <c r="IE104" s="22">
        <v>2</v>
      </c>
      <c r="IF104" s="22" t="s">
        <v>32</v>
      </c>
      <c r="IG104" s="22" t="s">
        <v>40</v>
      </c>
      <c r="IH104" s="22">
        <v>10</v>
      </c>
      <c r="II104" s="22" t="s">
        <v>35</v>
      </c>
    </row>
    <row r="105" spans="1:243" s="21" customFormat="1" ht="63.75">
      <c r="A105" s="71">
        <v>2.37</v>
      </c>
      <c r="B105" s="70" t="s">
        <v>93</v>
      </c>
      <c r="C105" s="34" t="s">
        <v>215</v>
      </c>
      <c r="D105" s="87"/>
      <c r="E105" s="15"/>
      <c r="F105" s="35"/>
      <c r="G105" s="16"/>
      <c r="H105" s="16"/>
      <c r="I105" s="35"/>
      <c r="J105" s="17"/>
      <c r="K105" s="18"/>
      <c r="L105" s="18"/>
      <c r="M105" s="19"/>
      <c r="N105" s="20"/>
      <c r="O105" s="20"/>
      <c r="P105" s="36"/>
      <c r="Q105" s="20"/>
      <c r="R105" s="20"/>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8"/>
      <c r="BB105" s="39"/>
      <c r="BC105" s="40"/>
      <c r="IE105" s="22">
        <v>1.02</v>
      </c>
      <c r="IF105" s="22" t="s">
        <v>38</v>
      </c>
      <c r="IG105" s="22" t="s">
        <v>39</v>
      </c>
      <c r="IH105" s="22">
        <v>213</v>
      </c>
      <c r="II105" s="22" t="s">
        <v>35</v>
      </c>
    </row>
    <row r="106" spans="1:243" s="21" customFormat="1" ht="51">
      <c r="A106" s="71">
        <v>2.38</v>
      </c>
      <c r="B106" s="70" t="s">
        <v>94</v>
      </c>
      <c r="C106" s="34" t="s">
        <v>216</v>
      </c>
      <c r="D106" s="87"/>
      <c r="E106" s="15"/>
      <c r="F106" s="35"/>
      <c r="G106" s="16"/>
      <c r="H106" s="16"/>
      <c r="I106" s="35"/>
      <c r="J106" s="17"/>
      <c r="K106" s="18"/>
      <c r="L106" s="18"/>
      <c r="M106" s="19"/>
      <c r="N106" s="20"/>
      <c r="O106" s="20"/>
      <c r="P106" s="36"/>
      <c r="Q106" s="20"/>
      <c r="R106" s="20"/>
      <c r="S106" s="36"/>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8"/>
      <c r="BB106" s="39"/>
      <c r="BC106" s="40"/>
      <c r="IE106" s="22">
        <v>2</v>
      </c>
      <c r="IF106" s="22" t="s">
        <v>32</v>
      </c>
      <c r="IG106" s="22" t="s">
        <v>40</v>
      </c>
      <c r="IH106" s="22">
        <v>10</v>
      </c>
      <c r="II106" s="22" t="s">
        <v>35</v>
      </c>
    </row>
    <row r="107" spans="1:243" s="21" customFormat="1" ht="51">
      <c r="A107" s="71">
        <v>2.39</v>
      </c>
      <c r="B107" s="70" t="s">
        <v>95</v>
      </c>
      <c r="C107" s="34" t="s">
        <v>217</v>
      </c>
      <c r="D107" s="87"/>
      <c r="E107" s="15"/>
      <c r="F107" s="35"/>
      <c r="G107" s="16"/>
      <c r="H107" s="16"/>
      <c r="I107" s="35"/>
      <c r="J107" s="17"/>
      <c r="K107" s="18"/>
      <c r="L107" s="18"/>
      <c r="M107" s="19"/>
      <c r="N107" s="20"/>
      <c r="O107" s="20"/>
      <c r="P107" s="36"/>
      <c r="Q107" s="20"/>
      <c r="R107" s="20"/>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8"/>
      <c r="BB107" s="39"/>
      <c r="BC107" s="40"/>
      <c r="IE107" s="22">
        <v>3</v>
      </c>
      <c r="IF107" s="22" t="s">
        <v>41</v>
      </c>
      <c r="IG107" s="22" t="s">
        <v>42</v>
      </c>
      <c r="IH107" s="22">
        <v>10</v>
      </c>
      <c r="II107" s="22" t="s">
        <v>35</v>
      </c>
    </row>
    <row r="108" spans="1:243" s="21" customFormat="1" ht="51">
      <c r="A108" s="71">
        <v>2.4</v>
      </c>
      <c r="B108" s="70" t="s">
        <v>96</v>
      </c>
      <c r="C108" s="34" t="s">
        <v>218</v>
      </c>
      <c r="D108" s="87"/>
      <c r="E108" s="15"/>
      <c r="F108" s="35"/>
      <c r="G108" s="16"/>
      <c r="H108" s="16"/>
      <c r="I108" s="35"/>
      <c r="J108" s="17"/>
      <c r="K108" s="18"/>
      <c r="L108" s="18"/>
      <c r="M108" s="19"/>
      <c r="N108" s="20"/>
      <c r="O108" s="20"/>
      <c r="P108" s="36"/>
      <c r="Q108" s="20"/>
      <c r="R108" s="20"/>
      <c r="S108" s="36"/>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8"/>
      <c r="BB108" s="39"/>
      <c r="BC108" s="40"/>
      <c r="IE108" s="22">
        <v>1.01</v>
      </c>
      <c r="IF108" s="22" t="s">
        <v>37</v>
      </c>
      <c r="IG108" s="22" t="s">
        <v>33</v>
      </c>
      <c r="IH108" s="22">
        <v>123.223</v>
      </c>
      <c r="II108" s="22" t="s">
        <v>35</v>
      </c>
    </row>
    <row r="109" spans="1:243" s="21" customFormat="1" ht="63.75">
      <c r="A109" s="71">
        <v>2.41</v>
      </c>
      <c r="B109" s="70" t="s">
        <v>97</v>
      </c>
      <c r="C109" s="34" t="s">
        <v>219</v>
      </c>
      <c r="D109" s="87"/>
      <c r="E109" s="15"/>
      <c r="F109" s="35"/>
      <c r="G109" s="16"/>
      <c r="H109" s="16"/>
      <c r="I109" s="35"/>
      <c r="J109" s="17"/>
      <c r="K109" s="18"/>
      <c r="L109" s="18"/>
      <c r="M109" s="19"/>
      <c r="N109" s="20"/>
      <c r="O109" s="20"/>
      <c r="P109" s="36"/>
      <c r="Q109" s="20"/>
      <c r="R109" s="20"/>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8"/>
      <c r="BB109" s="39"/>
      <c r="BC109" s="40"/>
      <c r="IE109" s="22">
        <v>1.02</v>
      </c>
      <c r="IF109" s="22" t="s">
        <v>38</v>
      </c>
      <c r="IG109" s="22" t="s">
        <v>39</v>
      </c>
      <c r="IH109" s="22">
        <v>213</v>
      </c>
      <c r="II109" s="22" t="s">
        <v>35</v>
      </c>
    </row>
    <row r="110" spans="1:243" s="21" customFormat="1" ht="76.5">
      <c r="A110" s="71">
        <v>2.42</v>
      </c>
      <c r="B110" s="70" t="s">
        <v>98</v>
      </c>
      <c r="C110" s="34" t="s">
        <v>220</v>
      </c>
      <c r="D110" s="87"/>
      <c r="E110" s="15"/>
      <c r="F110" s="35"/>
      <c r="G110" s="16"/>
      <c r="H110" s="16"/>
      <c r="I110" s="35"/>
      <c r="J110" s="17"/>
      <c r="K110" s="18"/>
      <c r="L110" s="18"/>
      <c r="M110" s="19"/>
      <c r="N110" s="20"/>
      <c r="O110" s="20"/>
      <c r="P110" s="36"/>
      <c r="Q110" s="20"/>
      <c r="R110" s="20"/>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8"/>
      <c r="BB110" s="39"/>
      <c r="BC110" s="40"/>
      <c r="IE110" s="22">
        <v>2</v>
      </c>
      <c r="IF110" s="22" t="s">
        <v>32</v>
      </c>
      <c r="IG110" s="22" t="s">
        <v>40</v>
      </c>
      <c r="IH110" s="22">
        <v>10</v>
      </c>
      <c r="II110" s="22" t="s">
        <v>35</v>
      </c>
    </row>
    <row r="111" spans="1:243" s="21" customFormat="1" ht="70.5" customHeight="1">
      <c r="A111" s="71">
        <v>2.43</v>
      </c>
      <c r="B111" s="70" t="s">
        <v>99</v>
      </c>
      <c r="C111" s="34" t="s">
        <v>221</v>
      </c>
      <c r="D111" s="87"/>
      <c r="E111" s="15"/>
      <c r="F111" s="35"/>
      <c r="G111" s="16"/>
      <c r="H111" s="16"/>
      <c r="I111" s="35"/>
      <c r="J111" s="17"/>
      <c r="K111" s="18"/>
      <c r="L111" s="18"/>
      <c r="M111" s="19"/>
      <c r="N111" s="20"/>
      <c r="O111" s="20"/>
      <c r="P111" s="36"/>
      <c r="Q111" s="20"/>
      <c r="R111" s="20"/>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8"/>
      <c r="BB111" s="39"/>
      <c r="BC111" s="40"/>
      <c r="IE111" s="22">
        <v>3</v>
      </c>
      <c r="IF111" s="22" t="s">
        <v>41</v>
      </c>
      <c r="IG111" s="22" t="s">
        <v>42</v>
      </c>
      <c r="IH111" s="22">
        <v>10</v>
      </c>
      <c r="II111" s="22" t="s">
        <v>35</v>
      </c>
    </row>
    <row r="112" spans="1:243" s="21" customFormat="1" ht="59.25" customHeight="1">
      <c r="A112" s="71">
        <v>2.44</v>
      </c>
      <c r="B112" s="70" t="s">
        <v>100</v>
      </c>
      <c r="C112" s="34" t="s">
        <v>222</v>
      </c>
      <c r="D112" s="87"/>
      <c r="E112" s="15"/>
      <c r="F112" s="35"/>
      <c r="G112" s="16"/>
      <c r="H112" s="16"/>
      <c r="I112" s="35"/>
      <c r="J112" s="17"/>
      <c r="K112" s="18"/>
      <c r="L112" s="18"/>
      <c r="M112" s="19"/>
      <c r="N112" s="20"/>
      <c r="O112" s="20"/>
      <c r="P112" s="36"/>
      <c r="Q112" s="20"/>
      <c r="R112" s="20"/>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8"/>
      <c r="BB112" s="39"/>
      <c r="BC112" s="40"/>
      <c r="IE112" s="22">
        <v>1.01</v>
      </c>
      <c r="IF112" s="22" t="s">
        <v>37</v>
      </c>
      <c r="IG112" s="22" t="s">
        <v>33</v>
      </c>
      <c r="IH112" s="22">
        <v>123.223</v>
      </c>
      <c r="II112" s="22" t="s">
        <v>35</v>
      </c>
    </row>
    <row r="113" spans="1:243" s="21" customFormat="1" ht="59.25" customHeight="1">
      <c r="A113" s="71">
        <v>2.45</v>
      </c>
      <c r="B113" s="70" t="s">
        <v>101</v>
      </c>
      <c r="C113" s="34" t="s">
        <v>223</v>
      </c>
      <c r="D113" s="87"/>
      <c r="E113" s="15"/>
      <c r="F113" s="35"/>
      <c r="G113" s="16"/>
      <c r="H113" s="16"/>
      <c r="I113" s="35"/>
      <c r="J113" s="17"/>
      <c r="K113" s="18"/>
      <c r="L113" s="18"/>
      <c r="M113" s="19"/>
      <c r="N113" s="20"/>
      <c r="O113" s="20"/>
      <c r="P113" s="36"/>
      <c r="Q113" s="20"/>
      <c r="R113" s="20"/>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8"/>
      <c r="BB113" s="39"/>
      <c r="BC113" s="40"/>
      <c r="IE113" s="22">
        <v>1.02</v>
      </c>
      <c r="IF113" s="22" t="s">
        <v>38</v>
      </c>
      <c r="IG113" s="22" t="s">
        <v>39</v>
      </c>
      <c r="IH113" s="22">
        <v>213</v>
      </c>
      <c r="II113" s="22" t="s">
        <v>35</v>
      </c>
    </row>
    <row r="114" spans="1:243" s="21" customFormat="1" ht="25.5">
      <c r="A114" s="71">
        <v>2.46</v>
      </c>
      <c r="B114" s="70" t="s">
        <v>102</v>
      </c>
      <c r="C114" s="34" t="s">
        <v>224</v>
      </c>
      <c r="D114" s="87"/>
      <c r="E114" s="15"/>
      <c r="F114" s="35"/>
      <c r="G114" s="16"/>
      <c r="H114" s="16"/>
      <c r="I114" s="35"/>
      <c r="J114" s="17"/>
      <c r="K114" s="18"/>
      <c r="L114" s="18"/>
      <c r="M114" s="19"/>
      <c r="N114" s="20"/>
      <c r="O114" s="20"/>
      <c r="P114" s="36"/>
      <c r="Q114" s="20"/>
      <c r="R114" s="20"/>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8"/>
      <c r="BB114" s="39"/>
      <c r="BC114" s="40"/>
      <c r="IE114" s="22">
        <v>2</v>
      </c>
      <c r="IF114" s="22" t="s">
        <v>32</v>
      </c>
      <c r="IG114" s="22" t="s">
        <v>40</v>
      </c>
      <c r="IH114" s="22">
        <v>10</v>
      </c>
      <c r="II114" s="22" t="s">
        <v>35</v>
      </c>
    </row>
    <row r="115" spans="1:243" s="21" customFormat="1" ht="38.25">
      <c r="A115" s="71">
        <v>2.47</v>
      </c>
      <c r="B115" s="70" t="s">
        <v>103</v>
      </c>
      <c r="C115" s="34" t="s">
        <v>225</v>
      </c>
      <c r="D115" s="87"/>
      <c r="E115" s="15"/>
      <c r="F115" s="35"/>
      <c r="G115" s="16"/>
      <c r="H115" s="16"/>
      <c r="I115" s="35"/>
      <c r="J115" s="17"/>
      <c r="K115" s="18"/>
      <c r="L115" s="18"/>
      <c r="M115" s="19"/>
      <c r="N115" s="20"/>
      <c r="O115" s="20"/>
      <c r="P115" s="36"/>
      <c r="Q115" s="20"/>
      <c r="R115" s="20"/>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8"/>
      <c r="BB115" s="39"/>
      <c r="BC115" s="40"/>
      <c r="IE115" s="22">
        <v>1.02</v>
      </c>
      <c r="IF115" s="22" t="s">
        <v>38</v>
      </c>
      <c r="IG115" s="22" t="s">
        <v>39</v>
      </c>
      <c r="IH115" s="22">
        <v>213</v>
      </c>
      <c r="II115" s="22" t="s">
        <v>35</v>
      </c>
    </row>
    <row r="116" spans="1:243" s="21" customFormat="1" ht="25.5">
      <c r="A116" s="71">
        <v>2.48</v>
      </c>
      <c r="B116" s="70" t="s">
        <v>104</v>
      </c>
      <c r="C116" s="34" t="s">
        <v>226</v>
      </c>
      <c r="D116" s="87"/>
      <c r="E116" s="15"/>
      <c r="F116" s="35"/>
      <c r="G116" s="16"/>
      <c r="H116" s="16"/>
      <c r="I116" s="35"/>
      <c r="J116" s="17"/>
      <c r="K116" s="18"/>
      <c r="L116" s="18"/>
      <c r="M116" s="19"/>
      <c r="N116" s="20"/>
      <c r="O116" s="20"/>
      <c r="P116" s="36"/>
      <c r="Q116" s="20"/>
      <c r="R116" s="20"/>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8"/>
      <c r="BB116" s="39"/>
      <c r="BC116" s="40"/>
      <c r="IE116" s="22">
        <v>2</v>
      </c>
      <c r="IF116" s="22" t="s">
        <v>32</v>
      </c>
      <c r="IG116" s="22" t="s">
        <v>40</v>
      </c>
      <c r="IH116" s="22">
        <v>10</v>
      </c>
      <c r="II116" s="22" t="s">
        <v>35</v>
      </c>
    </row>
    <row r="117" spans="1:243" s="21" customFormat="1" ht="25.5">
      <c r="A117" s="71">
        <v>2.49</v>
      </c>
      <c r="B117" s="70" t="s">
        <v>105</v>
      </c>
      <c r="C117" s="34" t="s">
        <v>227</v>
      </c>
      <c r="D117" s="87"/>
      <c r="E117" s="15"/>
      <c r="F117" s="35"/>
      <c r="G117" s="16"/>
      <c r="H117" s="16"/>
      <c r="I117" s="35"/>
      <c r="J117" s="17"/>
      <c r="K117" s="18"/>
      <c r="L117" s="18"/>
      <c r="M117" s="19"/>
      <c r="N117" s="20"/>
      <c r="O117" s="20"/>
      <c r="P117" s="36"/>
      <c r="Q117" s="20"/>
      <c r="R117" s="20"/>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8"/>
      <c r="BB117" s="39"/>
      <c r="BC117" s="40"/>
      <c r="IE117" s="22">
        <v>3</v>
      </c>
      <c r="IF117" s="22" t="s">
        <v>41</v>
      </c>
      <c r="IG117" s="22" t="s">
        <v>42</v>
      </c>
      <c r="IH117" s="22">
        <v>10</v>
      </c>
      <c r="II117" s="22" t="s">
        <v>35</v>
      </c>
    </row>
    <row r="118" spans="1:243" s="21" customFormat="1" ht="25.5">
      <c r="A118" s="71">
        <v>2.5</v>
      </c>
      <c r="B118" s="70" t="s">
        <v>106</v>
      </c>
      <c r="C118" s="34" t="s">
        <v>228</v>
      </c>
      <c r="D118" s="87"/>
      <c r="E118" s="15"/>
      <c r="F118" s="35"/>
      <c r="G118" s="16"/>
      <c r="H118" s="16"/>
      <c r="I118" s="35"/>
      <c r="J118" s="17"/>
      <c r="K118" s="18"/>
      <c r="L118" s="18"/>
      <c r="M118" s="19"/>
      <c r="N118" s="20"/>
      <c r="O118" s="20"/>
      <c r="P118" s="36"/>
      <c r="Q118" s="20"/>
      <c r="R118" s="20"/>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8"/>
      <c r="BB118" s="39"/>
      <c r="BC118" s="40"/>
      <c r="IE118" s="22">
        <v>1.01</v>
      </c>
      <c r="IF118" s="22" t="s">
        <v>37</v>
      </c>
      <c r="IG118" s="22" t="s">
        <v>33</v>
      </c>
      <c r="IH118" s="22">
        <v>123.223</v>
      </c>
      <c r="II118" s="22" t="s">
        <v>35</v>
      </c>
    </row>
    <row r="119" spans="1:243" s="21" customFormat="1" ht="29.25" customHeight="1">
      <c r="A119" s="71">
        <v>2.51</v>
      </c>
      <c r="B119" s="70" t="s">
        <v>107</v>
      </c>
      <c r="C119" s="34" t="s">
        <v>229</v>
      </c>
      <c r="D119" s="87"/>
      <c r="E119" s="15"/>
      <c r="F119" s="35"/>
      <c r="G119" s="16"/>
      <c r="H119" s="16"/>
      <c r="I119" s="35"/>
      <c r="J119" s="17"/>
      <c r="K119" s="18"/>
      <c r="L119" s="18"/>
      <c r="M119" s="19"/>
      <c r="N119" s="20"/>
      <c r="O119" s="20"/>
      <c r="P119" s="36"/>
      <c r="Q119" s="20"/>
      <c r="R119" s="20"/>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8"/>
      <c r="BB119" s="39"/>
      <c r="BC119" s="40"/>
      <c r="IE119" s="22">
        <v>1.02</v>
      </c>
      <c r="IF119" s="22" t="s">
        <v>38</v>
      </c>
      <c r="IG119" s="22" t="s">
        <v>39</v>
      </c>
      <c r="IH119" s="22">
        <v>213</v>
      </c>
      <c r="II119" s="22" t="s">
        <v>35</v>
      </c>
    </row>
    <row r="120" spans="1:243" s="21" customFormat="1" ht="25.5">
      <c r="A120" s="71">
        <v>2.52</v>
      </c>
      <c r="B120" s="70" t="s">
        <v>108</v>
      </c>
      <c r="C120" s="34" t="s">
        <v>230</v>
      </c>
      <c r="D120" s="87"/>
      <c r="E120" s="15"/>
      <c r="F120" s="35"/>
      <c r="G120" s="16"/>
      <c r="H120" s="16"/>
      <c r="I120" s="35"/>
      <c r="J120" s="17"/>
      <c r="K120" s="18"/>
      <c r="L120" s="18"/>
      <c r="M120" s="19"/>
      <c r="N120" s="20"/>
      <c r="O120" s="20"/>
      <c r="P120" s="36"/>
      <c r="Q120" s="20"/>
      <c r="R120" s="20"/>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8"/>
      <c r="BB120" s="39"/>
      <c r="BC120" s="40"/>
      <c r="IE120" s="22">
        <v>2</v>
      </c>
      <c r="IF120" s="22" t="s">
        <v>32</v>
      </c>
      <c r="IG120" s="22" t="s">
        <v>40</v>
      </c>
      <c r="IH120" s="22">
        <v>10</v>
      </c>
      <c r="II120" s="22" t="s">
        <v>35</v>
      </c>
    </row>
    <row r="121" spans="1:243" s="21" customFormat="1" ht="28.5">
      <c r="A121" s="71">
        <v>2.53</v>
      </c>
      <c r="B121" s="70" t="s">
        <v>109</v>
      </c>
      <c r="C121" s="34" t="s">
        <v>231</v>
      </c>
      <c r="D121" s="87">
        <v>2</v>
      </c>
      <c r="E121" s="15" t="s">
        <v>126</v>
      </c>
      <c r="F121" s="58">
        <v>3069642</v>
      </c>
      <c r="G121" s="23"/>
      <c r="H121" s="23"/>
      <c r="I121" s="35" t="s">
        <v>36</v>
      </c>
      <c r="J121" s="17">
        <f>IF(I121="Less(-)",-1,1)</f>
        <v>1</v>
      </c>
      <c r="K121" s="18" t="s">
        <v>46</v>
      </c>
      <c r="L121" s="18" t="s">
        <v>6</v>
      </c>
      <c r="M121" s="42"/>
      <c r="N121" s="23"/>
      <c r="O121" s="23"/>
      <c r="P121" s="41"/>
      <c r="Q121" s="23"/>
      <c r="R121" s="23"/>
      <c r="S121" s="41"/>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59">
        <f>total_amount_ba($B$2,$D$2,D121,F121,J121,K121,M121)</f>
        <v>6139284</v>
      </c>
      <c r="BB121" s="65">
        <f>BA121+SUM(N121:AZ121)</f>
        <v>6139284</v>
      </c>
      <c r="BC121" s="40" t="str">
        <f>SpellNumber(L121,BB121)</f>
        <v>INR  Sixty One Lakh Thirty Nine Thousand Two Hundred &amp; Eighty Four  Only</v>
      </c>
      <c r="IE121" s="22">
        <v>3</v>
      </c>
      <c r="IF121" s="22" t="s">
        <v>41</v>
      </c>
      <c r="IG121" s="22" t="s">
        <v>42</v>
      </c>
      <c r="IH121" s="22">
        <v>10</v>
      </c>
      <c r="II121" s="22" t="s">
        <v>35</v>
      </c>
    </row>
    <row r="122" spans="1:243" s="21" customFormat="1" ht="78.75">
      <c r="A122" s="72">
        <v>3</v>
      </c>
      <c r="B122" s="69" t="s">
        <v>118</v>
      </c>
      <c r="C122" s="34" t="s">
        <v>232</v>
      </c>
      <c r="D122" s="87"/>
      <c r="E122" s="15"/>
      <c r="F122" s="35"/>
      <c r="G122" s="16"/>
      <c r="H122" s="16"/>
      <c r="I122" s="35"/>
      <c r="J122" s="17"/>
      <c r="K122" s="18"/>
      <c r="L122" s="18"/>
      <c r="M122" s="19"/>
      <c r="N122" s="20"/>
      <c r="O122" s="20"/>
      <c r="P122" s="36"/>
      <c r="Q122" s="20"/>
      <c r="R122" s="20"/>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8"/>
      <c r="BB122" s="39"/>
      <c r="BC122" s="40"/>
      <c r="IE122" s="22">
        <v>1.01</v>
      </c>
      <c r="IF122" s="22" t="s">
        <v>37</v>
      </c>
      <c r="IG122" s="22" t="s">
        <v>33</v>
      </c>
      <c r="IH122" s="22">
        <v>123.223</v>
      </c>
      <c r="II122" s="22" t="s">
        <v>35</v>
      </c>
    </row>
    <row r="123" spans="1:243" s="21" customFormat="1" ht="28.5">
      <c r="A123" s="72">
        <v>3.1</v>
      </c>
      <c r="B123" s="69" t="s">
        <v>119</v>
      </c>
      <c r="C123" s="34" t="s">
        <v>233</v>
      </c>
      <c r="D123" s="87">
        <v>4</v>
      </c>
      <c r="E123" s="73" t="s">
        <v>125</v>
      </c>
      <c r="F123" s="58">
        <v>86518</v>
      </c>
      <c r="G123" s="23"/>
      <c r="H123" s="23"/>
      <c r="I123" s="35" t="s">
        <v>36</v>
      </c>
      <c r="J123" s="17">
        <f>IF(I123="Less(-)",-1,1)</f>
        <v>1</v>
      </c>
      <c r="K123" s="18" t="s">
        <v>46</v>
      </c>
      <c r="L123" s="18" t="s">
        <v>6</v>
      </c>
      <c r="M123" s="42"/>
      <c r="N123" s="23"/>
      <c r="O123" s="23"/>
      <c r="P123" s="41"/>
      <c r="Q123" s="23"/>
      <c r="R123" s="23"/>
      <c r="S123" s="41"/>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59">
        <f>total_amount_ba($B$2,$D$2,D123,F123,J123,K123,M123)</f>
        <v>346072</v>
      </c>
      <c r="BB123" s="65">
        <f>BA123+SUM(N123:AZ123)</f>
        <v>346072</v>
      </c>
      <c r="BC123" s="40" t="str">
        <f>SpellNumber(L123,BB123)</f>
        <v>INR  Three Lakh Forty Six Thousand  &amp;Seventy Two  Only</v>
      </c>
      <c r="IE123" s="22">
        <v>1.02</v>
      </c>
      <c r="IF123" s="22" t="s">
        <v>38</v>
      </c>
      <c r="IG123" s="22" t="s">
        <v>39</v>
      </c>
      <c r="IH123" s="22">
        <v>213</v>
      </c>
      <c r="II123" s="22" t="s">
        <v>35</v>
      </c>
    </row>
    <row r="124" spans="1:243" s="21" customFormat="1" ht="28.5">
      <c r="A124" s="72">
        <v>3.2</v>
      </c>
      <c r="B124" s="69" t="s">
        <v>120</v>
      </c>
      <c r="C124" s="34" t="s">
        <v>234</v>
      </c>
      <c r="D124" s="87">
        <v>4</v>
      </c>
      <c r="E124" s="73" t="s">
        <v>125</v>
      </c>
      <c r="F124" s="58">
        <v>89113</v>
      </c>
      <c r="G124" s="23"/>
      <c r="H124" s="23"/>
      <c r="I124" s="35" t="s">
        <v>36</v>
      </c>
      <c r="J124" s="17">
        <f>IF(I124="Less(-)",-1,1)</f>
        <v>1</v>
      </c>
      <c r="K124" s="18" t="s">
        <v>46</v>
      </c>
      <c r="L124" s="18" t="s">
        <v>6</v>
      </c>
      <c r="M124" s="42"/>
      <c r="N124" s="23"/>
      <c r="O124" s="23"/>
      <c r="P124" s="41"/>
      <c r="Q124" s="23"/>
      <c r="R124" s="23"/>
      <c r="S124" s="41"/>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59">
        <f>total_amount_ba($B$2,$D$2,D124,F124,J124,K124,M124)</f>
        <v>356452</v>
      </c>
      <c r="BB124" s="65">
        <f>BA124+SUM(N124:AZ124)</f>
        <v>356452</v>
      </c>
      <c r="BC124" s="40" t="str">
        <f>SpellNumber(L124,BB124)</f>
        <v>INR  Three Lakh Fifty Six Thousand Four Hundred &amp; Fifty Two  Only</v>
      </c>
      <c r="IE124" s="22">
        <v>2</v>
      </c>
      <c r="IF124" s="22" t="s">
        <v>32</v>
      </c>
      <c r="IG124" s="22" t="s">
        <v>40</v>
      </c>
      <c r="IH124" s="22">
        <v>10</v>
      </c>
      <c r="II124" s="22" t="s">
        <v>35</v>
      </c>
    </row>
    <row r="125" spans="1:243" s="21" customFormat="1" ht="28.5">
      <c r="A125" s="72">
        <v>3.3</v>
      </c>
      <c r="B125" s="69" t="s">
        <v>121</v>
      </c>
      <c r="C125" s="34" t="s">
        <v>235</v>
      </c>
      <c r="D125" s="87">
        <v>4</v>
      </c>
      <c r="E125" s="73" t="s">
        <v>125</v>
      </c>
      <c r="F125" s="58">
        <v>91787</v>
      </c>
      <c r="G125" s="23"/>
      <c r="H125" s="23"/>
      <c r="I125" s="35" t="s">
        <v>36</v>
      </c>
      <c r="J125" s="17">
        <f>IF(I125="Less(-)",-1,1)</f>
        <v>1</v>
      </c>
      <c r="K125" s="18" t="s">
        <v>46</v>
      </c>
      <c r="L125" s="18" t="s">
        <v>6</v>
      </c>
      <c r="M125" s="42"/>
      <c r="N125" s="23"/>
      <c r="O125" s="23"/>
      <c r="P125" s="41"/>
      <c r="Q125" s="23"/>
      <c r="R125" s="23"/>
      <c r="S125" s="41"/>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59">
        <f>total_amount_ba($B$2,$D$2,D125,F125,J125,K125,M125)</f>
        <v>367148</v>
      </c>
      <c r="BB125" s="65">
        <f>BA125+SUM(N125:AZ125)</f>
        <v>367148</v>
      </c>
      <c r="BC125" s="40" t="str">
        <f>SpellNumber(L125,BB125)</f>
        <v>INR  Three Lakh Sixty Seven Thousand One Hundred &amp; Forty Eight  Only</v>
      </c>
      <c r="IE125" s="22">
        <v>1.02</v>
      </c>
      <c r="IF125" s="22" t="s">
        <v>38</v>
      </c>
      <c r="IG125" s="22" t="s">
        <v>39</v>
      </c>
      <c r="IH125" s="22">
        <v>213</v>
      </c>
      <c r="II125" s="22" t="s">
        <v>35</v>
      </c>
    </row>
    <row r="126" spans="1:243" s="21" customFormat="1" ht="28.5">
      <c r="A126" s="72">
        <v>3.4</v>
      </c>
      <c r="B126" s="69" t="s">
        <v>122</v>
      </c>
      <c r="C126" s="34" t="s">
        <v>236</v>
      </c>
      <c r="D126" s="87">
        <v>4</v>
      </c>
      <c r="E126" s="73" t="s">
        <v>125</v>
      </c>
      <c r="F126" s="58">
        <v>94540</v>
      </c>
      <c r="G126" s="23"/>
      <c r="H126" s="23"/>
      <c r="I126" s="35" t="s">
        <v>36</v>
      </c>
      <c r="J126" s="17">
        <f>IF(I126="Less(-)",-1,1)</f>
        <v>1</v>
      </c>
      <c r="K126" s="18" t="s">
        <v>46</v>
      </c>
      <c r="L126" s="18" t="s">
        <v>6</v>
      </c>
      <c r="M126" s="42"/>
      <c r="N126" s="23"/>
      <c r="O126" s="23"/>
      <c r="P126" s="41"/>
      <c r="Q126" s="23"/>
      <c r="R126" s="23"/>
      <c r="S126" s="41"/>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59">
        <f>total_amount_ba($B$2,$D$2,D126,F126,J126,K126,M126)</f>
        <v>378160</v>
      </c>
      <c r="BB126" s="65">
        <f>BA126+SUM(N126:AZ126)</f>
        <v>378160</v>
      </c>
      <c r="BC126" s="40" t="str">
        <f>SpellNumber(L126,BB126)</f>
        <v>INR  Three Lakh Seventy Eight Thousand One Hundred &amp; Sixty  Only</v>
      </c>
      <c r="IE126" s="22">
        <v>2</v>
      </c>
      <c r="IF126" s="22" t="s">
        <v>32</v>
      </c>
      <c r="IG126" s="22" t="s">
        <v>40</v>
      </c>
      <c r="IH126" s="22">
        <v>10</v>
      </c>
      <c r="II126" s="22" t="s">
        <v>35</v>
      </c>
    </row>
    <row r="127" spans="1:243" s="21" customFormat="1" ht="28.5">
      <c r="A127" s="72">
        <v>3.5</v>
      </c>
      <c r="B127" s="69" t="s">
        <v>123</v>
      </c>
      <c r="C127" s="34" t="s">
        <v>237</v>
      </c>
      <c r="D127" s="87">
        <v>4</v>
      </c>
      <c r="E127" s="73" t="s">
        <v>125</v>
      </c>
      <c r="F127" s="58">
        <v>97377</v>
      </c>
      <c r="G127" s="23"/>
      <c r="H127" s="23"/>
      <c r="I127" s="35" t="s">
        <v>36</v>
      </c>
      <c r="J127" s="17">
        <f>IF(I127="Less(-)",-1,1)</f>
        <v>1</v>
      </c>
      <c r="K127" s="18" t="s">
        <v>46</v>
      </c>
      <c r="L127" s="18" t="s">
        <v>6</v>
      </c>
      <c r="M127" s="42"/>
      <c r="N127" s="23"/>
      <c r="O127" s="23"/>
      <c r="P127" s="41"/>
      <c r="Q127" s="23"/>
      <c r="R127" s="23"/>
      <c r="S127" s="41"/>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59">
        <f>total_amount_ba($B$2,$D$2,D127,F127,J127,K127,M127)</f>
        <v>389508</v>
      </c>
      <c r="BB127" s="65">
        <f>BA127+SUM(N127:AZ127)</f>
        <v>389508</v>
      </c>
      <c r="BC127" s="40" t="str">
        <f aca="true" t="shared" si="0" ref="BC127:BC133">SpellNumber(L127,BB127)</f>
        <v>INR  Three Lakh Eighty Nine Thousand Five Hundred &amp; Eight  Only</v>
      </c>
      <c r="IE127" s="22">
        <v>3</v>
      </c>
      <c r="IF127" s="22" t="s">
        <v>41</v>
      </c>
      <c r="IG127" s="22" t="s">
        <v>42</v>
      </c>
      <c r="IH127" s="22">
        <v>10</v>
      </c>
      <c r="II127" s="22" t="s">
        <v>35</v>
      </c>
    </row>
    <row r="128" spans="1:243" s="21" customFormat="1" ht="78.75">
      <c r="A128" s="72">
        <v>4</v>
      </c>
      <c r="B128" s="69" t="s">
        <v>124</v>
      </c>
      <c r="C128" s="34" t="s">
        <v>238</v>
      </c>
      <c r="D128" s="87"/>
      <c r="E128" s="15"/>
      <c r="F128" s="35"/>
      <c r="G128" s="16"/>
      <c r="H128" s="16"/>
      <c r="I128" s="35"/>
      <c r="J128" s="17"/>
      <c r="K128" s="18"/>
      <c r="L128" s="18"/>
      <c r="M128" s="19"/>
      <c r="N128" s="20"/>
      <c r="O128" s="20"/>
      <c r="P128" s="36"/>
      <c r="Q128" s="20"/>
      <c r="R128" s="20"/>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8"/>
      <c r="BB128" s="39"/>
      <c r="BC128" s="40"/>
      <c r="IE128" s="22">
        <v>1.01</v>
      </c>
      <c r="IF128" s="22" t="s">
        <v>37</v>
      </c>
      <c r="IG128" s="22" t="s">
        <v>33</v>
      </c>
      <c r="IH128" s="22">
        <v>123.223</v>
      </c>
      <c r="II128" s="22" t="s">
        <v>35</v>
      </c>
    </row>
    <row r="129" spans="1:243" s="21" customFormat="1" ht="28.5">
      <c r="A129" s="72">
        <v>4.1</v>
      </c>
      <c r="B129" s="69" t="s">
        <v>119</v>
      </c>
      <c r="C129" s="34" t="s">
        <v>239</v>
      </c>
      <c r="D129" s="87">
        <v>2</v>
      </c>
      <c r="E129" s="73" t="s">
        <v>125</v>
      </c>
      <c r="F129" s="58">
        <v>153482</v>
      </c>
      <c r="G129" s="23"/>
      <c r="H129" s="23"/>
      <c r="I129" s="35" t="s">
        <v>36</v>
      </c>
      <c r="J129" s="17">
        <f>IF(I129="Less(-)",-1,1)</f>
        <v>1</v>
      </c>
      <c r="K129" s="18" t="s">
        <v>46</v>
      </c>
      <c r="L129" s="18" t="s">
        <v>6</v>
      </c>
      <c r="M129" s="42"/>
      <c r="N129" s="23"/>
      <c r="O129" s="23"/>
      <c r="P129" s="41"/>
      <c r="Q129" s="23"/>
      <c r="R129" s="23"/>
      <c r="S129" s="41"/>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43"/>
      <c r="AV129" s="37"/>
      <c r="AW129" s="37"/>
      <c r="AX129" s="37"/>
      <c r="AY129" s="37"/>
      <c r="AZ129" s="37"/>
      <c r="BA129" s="59">
        <f>total_amount_ba($B$2,$D$2,D129,F129,J129,K129,M129)</f>
        <v>306964</v>
      </c>
      <c r="BB129" s="65">
        <f>BA129+SUM(N129:AZ129)</f>
        <v>306964</v>
      </c>
      <c r="BC129" s="40" t="str">
        <f t="shared" si="0"/>
        <v>INR  Three Lakh Six Thousand Nine Hundred &amp; Sixty Four  Only</v>
      </c>
      <c r="IE129" s="22">
        <v>1.02</v>
      </c>
      <c r="IF129" s="22" t="s">
        <v>38</v>
      </c>
      <c r="IG129" s="22" t="s">
        <v>39</v>
      </c>
      <c r="IH129" s="22">
        <v>213</v>
      </c>
      <c r="II129" s="22" t="s">
        <v>35</v>
      </c>
    </row>
    <row r="130" spans="1:243" s="21" customFormat="1" ht="28.5">
      <c r="A130" s="72">
        <v>4.2</v>
      </c>
      <c r="B130" s="69" t="s">
        <v>120</v>
      </c>
      <c r="C130" s="34" t="s">
        <v>240</v>
      </c>
      <c r="D130" s="87">
        <v>2</v>
      </c>
      <c r="E130" s="73" t="s">
        <v>125</v>
      </c>
      <c r="F130" s="58">
        <v>158087</v>
      </c>
      <c r="G130" s="23"/>
      <c r="H130" s="23"/>
      <c r="I130" s="35" t="s">
        <v>36</v>
      </c>
      <c r="J130" s="17">
        <f>IF(I130="Less(-)",-1,1)</f>
        <v>1</v>
      </c>
      <c r="K130" s="18" t="s">
        <v>46</v>
      </c>
      <c r="L130" s="18" t="s">
        <v>6</v>
      </c>
      <c r="M130" s="42"/>
      <c r="N130" s="23"/>
      <c r="O130" s="23"/>
      <c r="P130" s="41"/>
      <c r="Q130" s="23"/>
      <c r="R130" s="23"/>
      <c r="S130" s="41"/>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59">
        <f>total_amount_ba($B$2,$D$2,D130,F130,J130,K130,M130)</f>
        <v>316174</v>
      </c>
      <c r="BB130" s="65">
        <f>BA130+SUM(N130:AZ130)</f>
        <v>316174</v>
      </c>
      <c r="BC130" s="40" t="str">
        <f t="shared" si="0"/>
        <v>INR  Three Lakh Sixteen Thousand One Hundred &amp; Seventy Four  Only</v>
      </c>
      <c r="IE130" s="22">
        <v>2</v>
      </c>
      <c r="IF130" s="22" t="s">
        <v>32</v>
      </c>
      <c r="IG130" s="22" t="s">
        <v>40</v>
      </c>
      <c r="IH130" s="22">
        <v>10</v>
      </c>
      <c r="II130" s="22" t="s">
        <v>35</v>
      </c>
    </row>
    <row r="131" spans="1:243" s="21" customFormat="1" ht="28.5">
      <c r="A131" s="72">
        <v>4.3</v>
      </c>
      <c r="B131" s="69" t="s">
        <v>121</v>
      </c>
      <c r="C131" s="34" t="s">
        <v>241</v>
      </c>
      <c r="D131" s="87">
        <v>2</v>
      </c>
      <c r="E131" s="73" t="s">
        <v>125</v>
      </c>
      <c r="F131" s="58">
        <v>162829</v>
      </c>
      <c r="G131" s="23"/>
      <c r="H131" s="23"/>
      <c r="I131" s="35" t="s">
        <v>36</v>
      </c>
      <c r="J131" s="17">
        <f>IF(I131="Less(-)",-1,1)</f>
        <v>1</v>
      </c>
      <c r="K131" s="18" t="s">
        <v>46</v>
      </c>
      <c r="L131" s="18" t="s">
        <v>6</v>
      </c>
      <c r="M131" s="42"/>
      <c r="N131" s="23"/>
      <c r="O131" s="23"/>
      <c r="P131" s="41"/>
      <c r="Q131" s="23"/>
      <c r="R131" s="23"/>
      <c r="S131" s="41"/>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59">
        <f>total_amount_ba($B$2,$D$2,D131,F131,J131,K131,M131)</f>
        <v>325658</v>
      </c>
      <c r="BB131" s="65">
        <f>BA131+SUM(N131:AZ131)</f>
        <v>325658</v>
      </c>
      <c r="BC131" s="40" t="str">
        <f t="shared" si="0"/>
        <v>INR  Three Lakh Twenty Five Thousand Six Hundred &amp; Fifty Eight  Only</v>
      </c>
      <c r="IE131" s="22">
        <v>3</v>
      </c>
      <c r="IF131" s="22" t="s">
        <v>41</v>
      </c>
      <c r="IG131" s="22" t="s">
        <v>42</v>
      </c>
      <c r="IH131" s="22">
        <v>10</v>
      </c>
      <c r="II131" s="22" t="s">
        <v>35</v>
      </c>
    </row>
    <row r="132" spans="1:243" s="21" customFormat="1" ht="28.5">
      <c r="A132" s="72">
        <v>4.4</v>
      </c>
      <c r="B132" s="69" t="s">
        <v>122</v>
      </c>
      <c r="C132" s="34" t="s">
        <v>242</v>
      </c>
      <c r="D132" s="87">
        <v>2</v>
      </c>
      <c r="E132" s="73" t="s">
        <v>125</v>
      </c>
      <c r="F132" s="58">
        <v>167714</v>
      </c>
      <c r="G132" s="23"/>
      <c r="H132" s="23"/>
      <c r="I132" s="35" t="s">
        <v>36</v>
      </c>
      <c r="J132" s="17">
        <f>IF(I132="Less(-)",-1,1)</f>
        <v>1</v>
      </c>
      <c r="K132" s="18" t="s">
        <v>46</v>
      </c>
      <c r="L132" s="18" t="s">
        <v>6</v>
      </c>
      <c r="M132" s="42"/>
      <c r="N132" s="23"/>
      <c r="O132" s="23"/>
      <c r="P132" s="41"/>
      <c r="Q132" s="23"/>
      <c r="R132" s="23"/>
      <c r="S132" s="41"/>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59">
        <f>total_amount_ba($B$2,$D$2,D132,F132,J132,K132,M132)</f>
        <v>335428</v>
      </c>
      <c r="BB132" s="65">
        <f>BA132+SUM(N132:AZ132)</f>
        <v>335428</v>
      </c>
      <c r="BC132" s="40" t="str">
        <f t="shared" si="0"/>
        <v>INR  Three Lakh Thirty Five Thousand Four Hundred &amp; Twenty Eight  Only</v>
      </c>
      <c r="IE132" s="22">
        <v>1.01</v>
      </c>
      <c r="IF132" s="22" t="s">
        <v>37</v>
      </c>
      <c r="IG132" s="22" t="s">
        <v>33</v>
      </c>
      <c r="IH132" s="22">
        <v>123.223</v>
      </c>
      <c r="II132" s="22" t="s">
        <v>35</v>
      </c>
    </row>
    <row r="133" spans="1:243" s="21" customFormat="1" ht="28.5">
      <c r="A133" s="72">
        <v>4.5</v>
      </c>
      <c r="B133" s="69" t="s">
        <v>123</v>
      </c>
      <c r="C133" s="34" t="s">
        <v>243</v>
      </c>
      <c r="D133" s="87">
        <v>2</v>
      </c>
      <c r="E133" s="73" t="s">
        <v>125</v>
      </c>
      <c r="F133" s="58">
        <v>172745</v>
      </c>
      <c r="G133" s="23"/>
      <c r="H133" s="23"/>
      <c r="I133" s="35" t="s">
        <v>36</v>
      </c>
      <c r="J133" s="17">
        <f>IF(I133="Less(-)",-1,1)</f>
        <v>1</v>
      </c>
      <c r="K133" s="18" t="s">
        <v>46</v>
      </c>
      <c r="L133" s="18" t="s">
        <v>6</v>
      </c>
      <c r="M133" s="42"/>
      <c r="N133" s="23"/>
      <c r="O133" s="23"/>
      <c r="P133" s="41"/>
      <c r="Q133" s="23"/>
      <c r="R133" s="23"/>
      <c r="S133" s="41"/>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59">
        <f>total_amount_ba($B$2,$D$2,D133,F133,J133,K133,M133)</f>
        <v>345490</v>
      </c>
      <c r="BB133" s="65">
        <f>BA133+SUM(N133:AZ133)</f>
        <v>345490</v>
      </c>
      <c r="BC133" s="40" t="str">
        <f t="shared" si="0"/>
        <v>INR  Three Lakh Forty Five Thousand Four Hundred &amp; Ninety  Only</v>
      </c>
      <c r="IE133" s="22">
        <v>1.02</v>
      </c>
      <c r="IF133" s="22" t="s">
        <v>38</v>
      </c>
      <c r="IG133" s="22" t="s">
        <v>39</v>
      </c>
      <c r="IH133" s="22">
        <v>213</v>
      </c>
      <c r="II133" s="22" t="s">
        <v>35</v>
      </c>
    </row>
    <row r="134" spans="1:243" s="21" customFormat="1" ht="34.5" customHeight="1">
      <c r="A134" s="44" t="s">
        <v>44</v>
      </c>
      <c r="B134" s="45"/>
      <c r="C134" s="46"/>
      <c r="D134" s="47"/>
      <c r="E134" s="47"/>
      <c r="F134" s="47"/>
      <c r="G134" s="47"/>
      <c r="H134" s="48"/>
      <c r="I134" s="48"/>
      <c r="J134" s="48"/>
      <c r="K134" s="48"/>
      <c r="L134" s="49"/>
      <c r="BA134" s="60">
        <f>SUM(BA13:BA133)</f>
        <v>16527766</v>
      </c>
      <c r="BB134" s="64">
        <f>SUM(BB13:BB133)</f>
        <v>16527766</v>
      </c>
      <c r="BC134" s="40" t="str">
        <f>SpellNumber($E$2,BB134)</f>
        <v>INR  One Crore Sixty Five Lakh Twenty Seven Thousand Seven Hundred &amp; Sixty Six  Only</v>
      </c>
      <c r="IE134" s="22">
        <v>4</v>
      </c>
      <c r="IF134" s="22" t="s">
        <v>38</v>
      </c>
      <c r="IG134" s="22" t="s">
        <v>43</v>
      </c>
      <c r="IH134" s="22">
        <v>10</v>
      </c>
      <c r="II134" s="22" t="s">
        <v>35</v>
      </c>
    </row>
    <row r="135" spans="1:243" s="26" customFormat="1" ht="33.75" customHeight="1">
      <c r="A135" s="45" t="s">
        <v>48</v>
      </c>
      <c r="B135" s="50"/>
      <c r="C135" s="24"/>
      <c r="D135" s="51"/>
      <c r="E135" s="52" t="s">
        <v>54</v>
      </c>
      <c r="F135" s="62"/>
      <c r="G135" s="53"/>
      <c r="H135" s="25"/>
      <c r="I135" s="25"/>
      <c r="J135" s="25"/>
      <c r="K135" s="54"/>
      <c r="L135" s="55"/>
      <c r="M135" s="56"/>
      <c r="O135" s="21"/>
      <c r="P135" s="21"/>
      <c r="Q135" s="21"/>
      <c r="R135" s="21"/>
      <c r="S135" s="21"/>
      <c r="BA135" s="61">
        <f>IF(ISBLANK(F135),0,IF(E135="Excess (+)",ROUND(BA134+(BA134*F135),2),IF(E135="Less (-)",ROUND(BA134+(BA134*F135*(-1)),2),IF(E135="At Par",BA134,0))))</f>
        <v>0</v>
      </c>
      <c r="BB135" s="63">
        <f>ROUND(BA135,0)</f>
        <v>0</v>
      </c>
      <c r="BC135" s="40" t="str">
        <f>SpellNumber($E$2,BA135)</f>
        <v>INR Zero Only</v>
      </c>
      <c r="IE135" s="27"/>
      <c r="IF135" s="27"/>
      <c r="IG135" s="27"/>
      <c r="IH135" s="27"/>
      <c r="II135" s="27"/>
    </row>
    <row r="136" spans="1:243" s="26" customFormat="1" ht="41.25" customHeight="1">
      <c r="A136" s="44" t="s">
        <v>47</v>
      </c>
      <c r="B136" s="44"/>
      <c r="C136" s="77" t="str">
        <f>SpellNumber($E$2,BA135)</f>
        <v>INR Zero Only</v>
      </c>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9"/>
      <c r="IE136" s="27"/>
      <c r="IF136" s="27"/>
      <c r="IG136" s="27"/>
      <c r="IH136" s="27"/>
      <c r="II136" s="27"/>
    </row>
    <row r="137" spans="3:243" s="12" customFormat="1" ht="15">
      <c r="C137" s="28"/>
      <c r="D137" s="28"/>
      <c r="E137" s="28"/>
      <c r="F137" s="28"/>
      <c r="G137" s="28"/>
      <c r="H137" s="28"/>
      <c r="I137" s="28"/>
      <c r="J137" s="28"/>
      <c r="K137" s="28"/>
      <c r="L137" s="28"/>
      <c r="M137" s="28"/>
      <c r="O137" s="28"/>
      <c r="BA137" s="28"/>
      <c r="BC137" s="28"/>
      <c r="IE137" s="13"/>
      <c r="IF137" s="13"/>
      <c r="IG137" s="13"/>
      <c r="IH137" s="13"/>
      <c r="II137" s="13"/>
    </row>
  </sheetData>
  <sheetProtection password="EEC8" sheet="1" selectLockedCells="1"/>
  <mergeCells count="8">
    <mergeCell ref="A9:BC9"/>
    <mergeCell ref="C136:BC136"/>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5">
      <formula1>IF(E135="Select",-1,IF(E135="At Par",0,0))</formula1>
      <formula2>IF(E135="Select",-1,IF(E135="At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5">
      <formula1>0</formula1>
      <formula2>IF(E135&lt;&gt;"Select",99.9,0)</formula2>
    </dataValidation>
    <dataValidation type="list" allowBlank="1" showInputMessage="1" showErrorMessage="1" sqref="L128 L129 L130 L131 L13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3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33 F13:F133">
      <formula1>0</formula1>
      <formula2>999999999999999</formula2>
    </dataValidation>
    <dataValidation allowBlank="1" showInputMessage="1" showErrorMessage="1" promptTitle="Units" prompt="Please enter Units in text" sqref="E13:E133"/>
    <dataValidation type="decimal" allowBlank="1" showInputMessage="1" showErrorMessage="1" promptTitle="Rate Entry" prompt="Please enter the Basic Price in Rupees for this item. " errorTitle="Invaid Entry" error="Only Numeric Values are allowed. " sqref="G13:H1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7 M121 M123:M127 M129:M1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3">
      <formula1>0</formula1>
      <formula2>999999999999999</formula2>
    </dataValidation>
    <dataValidation allowBlank="1" showInputMessage="1" showErrorMessage="1" promptTitle="Itemcode/Make" prompt="Please enter text" sqref="C13:C133"/>
    <dataValidation allowBlank="1" showInputMessage="1" showErrorMessage="1" promptTitle="Item Description" prompt="Please enter Item Description in text" sqref="B129:B133 B119:B124 B109:B114 B99:B104 B89:B94 B79:B84 B69:B74 B59:B64 B49:B54 B39:B44 B29:B34 B19:B24"/>
    <dataValidation type="decimal" allowBlank="1" showInputMessage="1" showErrorMessage="1" errorTitle="Invalid Entry" error="Only Numeric Values are allowed. " sqref="A13:A13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5">
      <formula1>0</formula1>
      <formula2>99.9</formula2>
    </dataValidation>
    <dataValidation type="list" showInputMessage="1" showErrorMessage="1" sqref="I13:I133">
      <formula1>"Excess(+), Less(-)"</formula1>
    </dataValidation>
    <dataValidation allowBlank="1" showInputMessage="1" showErrorMessage="1" promptTitle="Addition / Deduction" prompt="Please Choose the correct One" sqref="J13:J133"/>
    <dataValidation type="list" allowBlank="1" showInputMessage="1" showErrorMessage="1" sqref="C2">
      <formula1>"Normal, SingleWindow, Alternate"</formula1>
    </dataValidation>
    <dataValidation type="list" allowBlank="1" showInputMessage="1" showErrorMessage="1" sqref="K13:K133">
      <formula1>"Partial Conversion, Full Conversion"</formula1>
    </dataValidation>
    <dataValidation type="list" allowBlank="1" showInputMessage="1" showErrorMessage="1" sqref="E135">
      <formula1>"Select, Excess (+), Less (-)"</formula1>
    </dataValidation>
  </dataValidations>
  <printOptions/>
  <pageMargins left="0.65" right="0.21" top="0.75" bottom="0.75" header="0.3" footer="0.3"/>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2022-02-04T10:00:00Z</cp:lastPrinted>
  <dcterms:created xsi:type="dcterms:W3CDTF">2009-01-30T06:42:42Z</dcterms:created>
  <dcterms:modified xsi:type="dcterms:W3CDTF">2022-02-07T12:16:49Z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