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6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'BoQ1'!$A$11:$BC$255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<sst xmlns="http://schemas.openxmlformats.org/spreadsheetml/2006/main" count="1786" uniqueCount="519">
  <si>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</si>
  <si>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</si>
  <si>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</si>
  <si>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</si>
  <si>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</si>
  <si>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</si>
  <si>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</si>
  <si>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</si>
  <si>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</si>
  <si>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</si>
  <si>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</si>
  <si>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</si>
  <si>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</si>
  <si>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</si>
  <si>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</si>
  <si>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</si>
  <si>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</si>
  <si>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</si>
  <si>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</si>
  <si>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</si>
  <si>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</si>
  <si>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</si>
  <si>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</si>
  <si>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</si>
  <si>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</si>
  <si>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</si>
  <si>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</si>
  <si>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</si>
  <si>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</si>
  <si>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</si>
  <si>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</si>
  <si>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</si>
  <si>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</si>
  <si>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</si>
  <si>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</si>
  <si>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</si>
  <si>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</si>
  <si>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</si>
  <si>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</si>
  <si>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</si>
  <si>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</si>
  <si>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</si>
  <si>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</si>
  <si>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</si>
  <si>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</si>
  <si>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</si>
  <si>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</si>
  <si>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</si>
  <si>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</si>
  <si>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</si>
  <si>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</si>
  <si>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</si>
  <si>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</si>
  <si>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</si>
  <si>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</si>
  <si>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</si>
  <si>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</si>
  <si>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</si>
  <si>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</si>
  <si>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</si>
  <si>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</si>
  <si>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</si>
  <si>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</si>
  <si>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</si>
  <si>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</si>
  <si>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</si>
  <si>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</si>
  <si>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</si>
  <si>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</si>
  <si>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</si>
  <si>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</si>
  <si>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</si>
  <si>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</si>
  <si>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no.23</t>
  </si>
  <si>
    <t>item no.24</t>
  </si>
  <si>
    <t>item no.25</t>
  </si>
  <si>
    <t>item no.26</t>
  </si>
  <si>
    <t>item no.27</t>
  </si>
  <si>
    <t>item no.29</t>
  </si>
  <si>
    <t>item no.30</t>
  </si>
  <si>
    <t>item no.31</t>
  </si>
  <si>
    <t>item no.32</t>
  </si>
  <si>
    <t>item no.33</t>
  </si>
  <si>
    <t>item no.34</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</si>
  <si>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</si>
  <si>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</si>
  <si>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</si>
  <si>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</si>
  <si>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</si>
  <si>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</si>
  <si>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</si>
  <si>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</si>
  <si>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</si>
  <si>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</si>
  <si>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</si>
  <si>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</si>
  <si>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</si>
  <si>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</si>
  <si>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</si>
  <si>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</si>
  <si>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</si>
  <si>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</si>
  <si>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</si>
  <si>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</si>
  <si>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</si>
  <si>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no.58</t>
  </si>
  <si>
    <t>item no.59</t>
  </si>
  <si>
    <t>item no.60</t>
  </si>
  <si>
    <t>item no.61</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</si>
  <si>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</si>
  <si>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3 x 1.5 sq. mm </t>
  </si>
  <si>
    <t xml:space="preserve">3 x 4 sq. mm </t>
  </si>
  <si>
    <t>Point</t>
  </si>
  <si>
    <t>Nos.</t>
  </si>
  <si>
    <t>CEMENT CONCRETE (CAST IN SITU)</t>
  </si>
  <si>
    <t>Providing and laying in position cement concrete of specified grade excluding the cost of centering and shuttering - All work up to plinth level :</t>
  </si>
  <si>
    <t>1:1½:3 (1 Cement: 1½ coarse sand (zone-III) derived from natural sources : 3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</si>
  <si>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</si>
  <si>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</si>
  <si>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</si>
  <si>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</si>
  <si>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</si>
  <si>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</si>
  <si>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</si>
  <si>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</si>
  <si>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</si>
  <si>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</si>
  <si>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</si>
  <si>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</si>
  <si>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</si>
  <si>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</si>
  <si>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</si>
  <si>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</si>
  <si>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</si>
  <si>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</si>
  <si>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</si>
  <si>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STEEL WORK</t>
  </si>
  <si>
    <t>Providing and fixing hand rail of approved size by welding etc. to steel ladder railing, balcony railing, staircase railing and similar works, including applying priming coat of approved steel primer.</t>
  </si>
  <si>
    <t>M.S. tube</t>
  </si>
  <si>
    <t>FLOORING</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</si>
  <si>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</si>
  <si>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</si>
  <si>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</si>
  <si>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</si>
  <si>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12 mm cement plaster of mix :</t>
  </si>
  <si>
    <t>1:6 (1 cement: 6 coarse sand)</t>
  </si>
  <si>
    <t>6 mm cement plaster of mix :</t>
  </si>
  <si>
    <t>1:3 (1 cement : 3 fine sand)</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</si>
  <si>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</si>
  <si>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</si>
  <si>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</si>
  <si>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</si>
  <si>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</si>
  <si>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</si>
  <si>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</si>
  <si>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</si>
  <si>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</si>
  <si>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</si>
  <si>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</si>
  <si>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</si>
  <si>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</si>
  <si>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</si>
  <si>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</si>
  <si>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</si>
  <si>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</si>
  <si>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</si>
  <si>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</si>
  <si>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</si>
  <si>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</si>
  <si>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20 mm dia nominal bore</t>
  </si>
  <si>
    <t>25 mm dia nominal bore</t>
  </si>
  <si>
    <t>Providing and fixing G.I. Pipes complete with G.I. fittings and clamps, i/c making good the walls etc. concealed pipe, including painting with anti corrosive bitumastic paint, cutting chases and making good the wall :</t>
  </si>
  <si>
    <t>15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</si>
  <si>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</si>
  <si>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</si>
  <si>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</si>
  <si>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</si>
  <si>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</si>
  <si>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ALUMINIUM WORK</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</si>
  <si>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</si>
  <si>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NEW TECHNOLOGIES AND MATERIALS</t>
  </si>
  <si>
    <t>Providing, erecting, maintaining and removing temporary protective screens made out of specified fabric with all necessary fixing arrangement to ensure that it remains in position for the work duration as required by the Engineer-in-charge.</t>
  </si>
  <si>
    <t>Wooven PVC cloth</t>
  </si>
  <si>
    <t>MINOR CIVIL MAINTENANCE WORK:</t>
  </si>
  <si>
    <t>cum</t>
  </si>
  <si>
    <t>sqm</t>
  </si>
  <si>
    <t>kg</t>
  </si>
  <si>
    <t>each</t>
  </si>
  <si>
    <t>metre</t>
  </si>
  <si>
    <t>Sqm</t>
  </si>
  <si>
    <t>item no.62</t>
  </si>
  <si>
    <t>item no.63</t>
  </si>
  <si>
    <t>item no.64</t>
  </si>
  <si>
    <t>item no.65</t>
  </si>
  <si>
    <t>item no.66</t>
  </si>
  <si>
    <t>item no.67</t>
  </si>
  <si>
    <t>item no.68</t>
  </si>
  <si>
    <t>item no.69</t>
  </si>
  <si>
    <t>item no.70</t>
  </si>
  <si>
    <t>item no.71</t>
  </si>
  <si>
    <t>item no.73</t>
  </si>
  <si>
    <t>item no.74</t>
  </si>
  <si>
    <t>item no.75</t>
  </si>
  <si>
    <t>item no.76</t>
  </si>
  <si>
    <t>item no.77</t>
  </si>
  <si>
    <t>item no.79</t>
  </si>
  <si>
    <t>item no.80</t>
  </si>
  <si>
    <t>item no.81</t>
  </si>
  <si>
    <t>item no.82</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</si>
  <si>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</si>
  <si>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</si>
  <si>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</si>
  <si>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</si>
  <si>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</si>
  <si>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</si>
  <si>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</si>
  <si>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</si>
  <si>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</si>
  <si>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</si>
  <si>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</si>
  <si>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</si>
  <si>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</si>
  <si>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</si>
  <si>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</si>
  <si>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</si>
  <si>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</si>
  <si>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</si>
  <si>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</si>
  <si>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</si>
  <si>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</si>
  <si>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no.107</t>
  </si>
  <si>
    <t>item no.108</t>
  </si>
  <si>
    <t>item no.109</t>
  </si>
  <si>
    <t>item no.110</t>
  </si>
  <si>
    <t>item no.111</t>
  </si>
  <si>
    <t>item no.112</t>
  </si>
  <si>
    <t>item no.113</t>
  </si>
  <si>
    <t>item no.115</t>
  </si>
  <si>
    <t>item no.116</t>
  </si>
  <si>
    <t>item no.117</t>
  </si>
  <si>
    <t>item no.118</t>
  </si>
  <si>
    <t>item no.119</t>
  </si>
  <si>
    <t>item no.120</t>
  </si>
  <si>
    <t>item no.121</t>
  </si>
  <si>
    <t>item no.122</t>
  </si>
  <si>
    <t>item no.123</t>
  </si>
  <si>
    <t>item no.125</t>
  </si>
  <si>
    <t>item no.126</t>
  </si>
  <si>
    <t>item no.127</t>
  </si>
  <si>
    <t>item no.128</t>
  </si>
  <si>
    <t>item no.129</t>
  </si>
  <si>
    <t>item no.130</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</si>
  <si>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</si>
  <si>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</si>
  <si>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</si>
  <si>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</si>
  <si>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</si>
  <si>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</si>
  <si>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</si>
  <si>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</si>
  <si>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</si>
  <si>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</si>
  <si>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</si>
  <si>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</si>
  <si>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</si>
  <si>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</si>
  <si>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</si>
  <si>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no.148</t>
  </si>
  <si>
    <t>item no.149</t>
  </si>
  <si>
    <t>item no.150</t>
  </si>
  <si>
    <t>item no.151</t>
  </si>
  <si>
    <t>item no.152</t>
  </si>
  <si>
    <t>item no.153</t>
  </si>
  <si>
    <t>item no.154</t>
  </si>
  <si>
    <t>item no.155</t>
  </si>
  <si>
    <t>item no.156</t>
  </si>
  <si>
    <t>item no.157</t>
  </si>
  <si>
    <t>item no.159</t>
  </si>
  <si>
    <t>item no.160</t>
  </si>
  <si>
    <t>item no.161</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</si>
  <si>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</si>
  <si>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</si>
  <si>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</si>
  <si>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</si>
  <si>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</si>
  <si>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</si>
  <si>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</si>
  <si>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</si>
  <si>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</si>
  <si>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</si>
  <si>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</si>
  <si>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</si>
  <si>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</si>
  <si>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</si>
  <si>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</si>
  <si>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</si>
  <si>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</si>
  <si>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</si>
  <si>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</si>
  <si>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</si>
  <si>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</si>
  <si>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</si>
  <si>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</si>
  <si>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</si>
  <si>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</si>
  <si>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</si>
  <si>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</si>
  <si>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</si>
  <si>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</si>
  <si>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</si>
  <si>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</si>
  <si>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</si>
  <si>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</si>
  <si>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</si>
  <si>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</si>
  <si>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</si>
  <si>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</si>
  <si>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</si>
  <si>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</si>
  <si>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</si>
  <si>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</si>
  <si>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</si>
  <si>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</si>
  <si>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</si>
  <si>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</si>
  <si>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</si>
  <si>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</si>
  <si>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</si>
  <si>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</si>
  <si>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</si>
  <si>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</si>
  <si>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</si>
  <si>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</si>
  <si>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</si>
  <si>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</si>
  <si>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</si>
  <si>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</si>
  <si>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</si>
  <si>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</si>
  <si>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</si>
  <si>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</si>
  <si>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</si>
  <si>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</si>
  <si>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</si>
  <si>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</si>
  <si>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</si>
  <si>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</si>
  <si>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</si>
  <si>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</si>
  <si>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</si>
  <si>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</si>
  <si>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</si>
  <si>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</si>
  <si>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</si>
  <si>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</si>
  <si>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</si>
  <si>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</si>
  <si>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</si>
  <si>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Centering and shuttering including strutting, propping etc. and removal of form work for :</t>
  </si>
  <si>
    <t>Foundations, footings, bases for columns</t>
  </si>
  <si>
    <t>Lintels, beams, plinth beams, girders, bressumers and cantilevers</t>
  </si>
  <si>
    <t>Columns, Pillars, Piers, Abutments, Posts and Struts</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</si>
  <si>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</si>
  <si>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</si>
  <si>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</si>
  <si>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</si>
  <si>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</si>
  <si>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</si>
  <si>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</si>
  <si>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Providing and fixing ISI marked oxidised M.S. sliding door bolts with nuts and screws etc. complete :</t>
  </si>
  <si>
    <t>250x16 mm</t>
  </si>
  <si>
    <t>Providing and fixing ISI marked oxidised M.S. handles conforming to IS:4992 with necessary screws etc. complete :</t>
  </si>
  <si>
    <t>Providing and fixing aluminium die cast body tubular type universal hydraulic door closer (having brand logo with ISI, IS : 3564, embossed on the body, door weight upto 35 kg and door width upto 700 mm), with necessary accessories and screws etc. complete.</t>
  </si>
  <si>
    <t>250x10 mm</t>
  </si>
  <si>
    <t>150x10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</si>
  <si>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</si>
  <si>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</si>
  <si>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</si>
  <si>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</si>
  <si>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</si>
  <si>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</si>
  <si>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</si>
  <si>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</si>
  <si>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</si>
  <si>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and fixing mild steel round holding down bolts with nuts and washer plates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</si>
  <si>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</si>
  <si>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</si>
  <si>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</si>
  <si>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</si>
  <si>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</si>
  <si>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10 x 120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</si>
  <si>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</si>
  <si>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</si>
  <si>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</si>
  <si>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</si>
  <si>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15 mm cement plaster on rough side of single or half brick wall of mix:</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</si>
  <si>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</si>
  <si>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</si>
  <si>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</si>
  <si>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</si>
  <si>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Wall painting with acrylic emulsion paint of approved brand and manufacture to give an even shade :</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</si>
  <si>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</si>
  <si>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</si>
  <si>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</si>
  <si>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</si>
  <si>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</si>
  <si>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</si>
  <si>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</si>
  <si>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</si>
  <si>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</si>
  <si>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Providing and fixing white vitreous china laboratory sink including making all connections excluding cost of fittings :</t>
  </si>
  <si>
    <t>Size 600x450x200 mm</t>
  </si>
  <si>
    <t>40 mm dia nominal bore</t>
  </si>
  <si>
    <t>Providing and fixing G.I. Union in existing G.I. pipe line, cutting and threading the pipe and making long screws, including excavation, refilling the earth or cutting of wall and making good the same complete wherever required :</t>
  </si>
  <si>
    <t>40 mm nominal bore</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</si>
  <si>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</si>
  <si>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</si>
  <si>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</si>
  <si>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stainless steel (SS 304 grade) adjustable friction windows stays of approved quality with necessary stainless steel screws etc. to the side hung windows as per direction of Engineer- in-charge complete.</t>
  </si>
  <si>
    <t>255 X 19 mm</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</si>
  <si>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</si>
  <si>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</si>
  <si>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Anodized (AC 15) aluminium</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</si>
  <si>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With Available Anodised aluminium (anodised transparent or dyed to required shade according to IS: 1868, Minimum anodic coating of grade AC 15)      
</t>
  </si>
  <si>
    <t xml:space="preserve">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With Available Pre-laminated particle board with decorative lamination on both sides.      
</t>
  </si>
  <si>
    <t xml:space="preserve">Fixing glazing in aluminium door, window, ventilator shutters and partitions etc. with EPDM rubber / neoprene gasket etc. complete as per the architectural drawings and the directions of Engineer-in-charge . (Cost of aluminium snap beading shall be paid in basic item):      
With available float glass panes of 5.50 mm thickness      
</t>
  </si>
  <si>
    <t>Removal of old PVC floor and cleaning of adhesive with repairing of floor etc complete.</t>
  </si>
  <si>
    <t xml:space="preserve">Providing and fixing vertical venition blinds vista make dust  guard (classic/select)or equivalent.
100 mm wide on windows.
</t>
  </si>
  <si>
    <t xml:space="preserve">Group C </t>
  </si>
  <si>
    <t xml:space="preserve">Supplying and drawing following sizes of FRLS PVC insulated copper conductor, single core cable in the existing surface/ recessed steel/ PVC conduit as required. </t>
  </si>
  <si>
    <t xml:space="preserve">2 x 6 sq. mm </t>
  </si>
  <si>
    <t xml:space="preserve">3 x 6 sq. mm </t>
  </si>
  <si>
    <t>2 x 10 sq.mm.</t>
  </si>
  <si>
    <t>3 x 10 sq.mm.</t>
  </si>
  <si>
    <t>4 x 16 sq.mm.</t>
  </si>
  <si>
    <t xml:space="preserve">Wiring for circuit/ submain wiring alongwith earth wire with the following sizes of FRLS PVC insulated copper conductor, single core cable in surface/ recessed steel conduit as required. </t>
  </si>
  <si>
    <t xml:space="preserve">4 X 6 sq. mm + 2 X 6 sq. mm earth wire </t>
  </si>
  <si>
    <t xml:space="preserve">4 X10 sq. mm + 2 X 6 sq. mm earth wire </t>
  </si>
  <si>
    <t xml:space="preserve">4 X16 sq. mm + 2 X 6 sq. mm earth wire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</si>
  <si>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</si>
  <si>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</si>
  <si>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</si>
  <si>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</si>
  <si>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</si>
  <si>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</si>
  <si>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</si>
  <si>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</si>
  <si>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</si>
  <si>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</si>
  <si>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</si>
  <si>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</si>
  <si>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</si>
  <si>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</si>
  <si>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</si>
  <si>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</si>
  <si>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</si>
  <si>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</si>
  <si>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</si>
  <si>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</si>
  <si>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</si>
  <si>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</si>
  <si>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</si>
  <si>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</si>
  <si>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</si>
  <si>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</si>
  <si>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</si>
  <si>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</si>
  <si>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</si>
  <si>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</si>
  <si>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Triple pole (40A-63A)</t>
  </si>
  <si>
    <t>Four Pole (40A-63A)</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</si>
  <si>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</si>
  <si>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</si>
  <si>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Supplying and fixing following size/ modules, Gl box alongwith modular base &amp; cover plate for modular switches in recess etc. as required. </t>
  </si>
  <si>
    <t xml:space="preserve">3 Module (100mmX75mm) </t>
  </si>
  <si>
    <t xml:space="preserve">4 Module (125mmX75mm) </t>
  </si>
  <si>
    <t xml:space="preserve">6 Module (200mmX75mm) </t>
  </si>
  <si>
    <t xml:space="preserve">12 Module (200mmX150mm) </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</si>
  <si>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</si>
  <si>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</si>
  <si>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</si>
  <si>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</si>
  <si>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4 way (4 +12), Double door </t>
  </si>
  <si>
    <t>Supplying and fixing of following ways surface/ recess mounting, vertical type, 415 volts, TPN MCCB distribution board of sheet steel, dust protected, duly powder painted, inclusive of 200 amps tinned copper bus bar, common neutral link, earth bar, din bar for mounting MCB's (but without MCB's and incomer MCCB ) as required . (Note : Vertical type MCCB TPDB is normally used where 3 phase outlets are required.)</t>
  </si>
  <si>
    <t xml:space="preserve">8 way (4 + 24), Double door </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</si>
  <si>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</si>
  <si>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600 x 600 mm</t>
  </si>
  <si>
    <t>Dismantling, disconnecting old damaged unserviceable fl fitting/ exhaust fan/ ceiling fan/ bulkhead fitting with bracket etc. as reqd. and depositing in sectional store.</t>
  </si>
  <si>
    <t>Dismantling concealed &amp; damaged DB/TPN Switches/starter/ loose wire boxes along with all accessories and depositing the same in the sectional store repairing the damages as  reqd complete.</t>
  </si>
  <si>
    <t>Dismantling the old conduit pipe/wood batten of all sizes from surface/recessed &amp; making good the damages I/c filling the holes of the surface etc as reqd. and depositing it  in sectional store.</t>
  </si>
  <si>
    <t>S&amp;F, Copper tube / reducer/ lug  terminals suitable for following size of conductor.</t>
  </si>
  <si>
    <t>6 /10/16 Sq.mm.</t>
  </si>
  <si>
    <t>Fixing of  Network rack on steel fastener including cartage from store to site as reqd complete.</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</si>
  <si>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</si>
  <si>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 xml:space="preserve">Chemical Earthing with Copper bonded rod of copper coating of 250 microns of dia 25 mm, length 3 Mtr with clamp, including earth enhancement material  and RCC precast Pit cover and earthing pit etc as reqd. complete. </t>
  </si>
  <si>
    <t xml:space="preserve">Chemical Earthing with GI earth electrode 50 mm dia x 3 Mtr length with full GI strip including earth enhancing compound and RCC precast PIT cover and earthing pit etc as reqd. </t>
  </si>
  <si>
    <t xml:space="preserve">Providing and fixing 25 mm X 5 mm copper strip in 40 mm dia G.l. pipe from earth electrode including connection with brass nut, bolt, spring, washer excavation and re-filling etc. as required. </t>
  </si>
  <si>
    <t xml:space="preserve">Providing and fixing 25 mm X 5 mm copper strip on surface or in recess for connections etc. as required. </t>
  </si>
  <si>
    <t xml:space="preserve">Providing and fixing 25 mm X 5 mm G.l. strip on surface or in recess for connections etc. as required. </t>
  </si>
  <si>
    <t xml:space="preserve">Supplying, installation, testing &amp; commissioning of heat detector operating at 542C/572C with rate of rise cum fixed temperature (dual thermistor) type with mounting base complete with all connection etc. as required. </t>
  </si>
  <si>
    <t xml:space="preserve">Supplying, installation, testing &amp; commissioning of smoke detector with builtin LED and mounting base complete with all connections etc. as required. </t>
  </si>
  <si>
    <t xml:space="preserve">Supplying, installation, testing &amp; commissioning of manual call boxes of MS construction in surface/recess with stainless steel chain &amp; hammer assembly complete with glass and push button etc. as required. </t>
  </si>
  <si>
    <t>Fixing 20/25/32 mm conduit pipe/ DLP on surface with clamp/in recessed only conduit pipe supplied by department.(Free of cost)</t>
  </si>
  <si>
    <t>Supplying and laying of one no. 3.5 x  95.0 sqmm PVC insulated, XLPE steel armoured aluminium conductor power cable of grade 1.1 kV  as required complete in following manners.</t>
  </si>
  <si>
    <t xml:space="preserve"> in open duct</t>
  </si>
  <si>
    <t xml:space="preserve"> On Surface</t>
  </si>
  <si>
    <t xml:space="preserve">Supplying and making end termination with brass compression gland and aluminium lugs for following size of PVC insulated and PVC sheathed / XLPE aluminium conductor cable of 1.1 KV grade as required. </t>
  </si>
  <si>
    <t xml:space="preserve">3½ X 95 sq. mm (45mm) </t>
  </si>
  <si>
    <t xml:space="preserve">Providing, laying and fixing following dia G.l. pipe (medium class) in ground complete with G.l. fittings including trenching (75 cm deep)and re-filling etc as required </t>
  </si>
  <si>
    <t xml:space="preserve">50 mm dia </t>
  </si>
  <si>
    <t>Kg</t>
  </si>
  <si>
    <t>Metre</t>
  </si>
  <si>
    <t>Meter</t>
  </si>
  <si>
    <t xml:space="preserve">No.  </t>
  </si>
  <si>
    <t>No.</t>
  </si>
  <si>
    <t>Name of Work: Civil and electrical work for renovation of Lab SL-212, IIT Kanpur</t>
  </si>
  <si>
    <t>NIT No:   Building/13/06/2023-1</t>
  </si>
  <si>
    <t>Tender Inviting Authority: DOIP, IIT Kanpur</t>
  </si>
  <si>
    <t>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MCB/RCCB/lsolator)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</si>
</sst>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color indexed="8"/>
      <name val="Calibri"/>
      <family val="2"/>
    </font>
    <font>
      <sz val="12"/>
      <color indexed="8"/>
      <name val="Times New Roman"/>
      <family val="1"/>
    </font>
    <font>
      <sz val="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Times New Roman"/>
      <family val="1"/>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hair"/>
      <right style="hair"/>
      <top style="hair"/>
      <bottom style="hair"/>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5" xfId="56" applyNumberFormat="1" applyFont="1" applyFill="1" applyBorder="1" applyAlignment="1">
      <alignment horizontal="center" vertical="top" wrapText="1"/>
      <protection/>
    </xf>
    <xf numFmtId="0" fontId="4" fillId="0" borderId="14" xfId="0"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25" fillId="0" borderId="16" xfId="0" applyFont="1" applyFill="1" applyBorder="1" applyAlignment="1">
      <alignment horizontal="justify" vertical="top" wrapText="1"/>
    </xf>
    <xf numFmtId="0" fontId="42" fillId="0" borderId="14" xfId="41" applyFont="1" applyFill="1" applyBorder="1" applyAlignment="1" applyProtection="1">
      <alignment horizontal="justify" vertical="top" wrapText="1"/>
      <protection/>
    </xf>
    <xf numFmtId="0" fontId="42" fillId="0" borderId="14" xfId="41" applyFont="1" applyFill="1" applyBorder="1" applyAlignment="1" applyProtection="1">
      <alignment horizontal="justify" vertical="top"/>
      <protection/>
    </xf>
    <xf numFmtId="0" fontId="42" fillId="0" borderId="14" xfId="0" applyFont="1" applyFill="1" applyBorder="1" applyAlignment="1">
      <alignment horizontal="justify" vertical="top" wrapText="1"/>
    </xf>
    <xf numFmtId="0" fontId="42" fillId="0" borderId="14" xfId="0" applyFont="1" applyFill="1" applyBorder="1" applyAlignment="1">
      <alignment horizontal="left" vertical="top" wrapText="1"/>
    </xf>
    <xf numFmtId="2" fontId="7" fillId="0" borderId="17" xfId="56" applyNumberFormat="1" applyFont="1" applyFill="1" applyBorder="1" applyAlignment="1" applyProtection="1">
      <alignment horizontal="left" vertical="center"/>
      <protection locked="0"/>
    </xf>
    <xf numFmtId="2" fontId="7" fillId="0" borderId="11" xfId="56" applyNumberFormat="1" applyFont="1" applyFill="1" applyBorder="1" applyAlignment="1" applyProtection="1">
      <alignment horizontal="left" vertical="center"/>
      <protection locked="0"/>
    </xf>
    <xf numFmtId="2" fontId="4" fillId="0" borderId="11" xfId="59" applyNumberFormat="1" applyFont="1" applyFill="1" applyBorder="1" applyAlignment="1">
      <alignment horizontal="left" vertical="center"/>
      <protection/>
    </xf>
    <xf numFmtId="2" fontId="4" fillId="0" borderId="11" xfId="56" applyNumberFormat="1" applyFont="1" applyFill="1" applyBorder="1" applyAlignment="1">
      <alignment horizontal="left" vertical="center"/>
      <protection/>
    </xf>
    <xf numFmtId="2" fontId="7" fillId="33" borderId="11" xfId="56" applyNumberFormat="1" applyFont="1" applyFill="1" applyBorder="1" applyAlignment="1" applyProtection="1">
      <alignment horizontal="left" vertical="center"/>
      <protection locked="0"/>
    </xf>
    <xf numFmtId="2" fontId="7" fillId="0" borderId="11" xfId="56" applyNumberFormat="1" applyFont="1" applyFill="1" applyBorder="1" applyAlignment="1" applyProtection="1">
      <alignment horizontal="left" vertical="center" wrapText="1"/>
      <protection locked="0"/>
    </xf>
    <xf numFmtId="2" fontId="7" fillId="0" borderId="12" xfId="56" applyNumberFormat="1" applyFont="1" applyFill="1" applyBorder="1" applyAlignment="1" applyProtection="1">
      <alignment horizontal="left" vertical="center" wrapText="1"/>
      <protection locked="0"/>
    </xf>
    <xf numFmtId="2" fontId="7" fillId="0" borderId="14" xfId="59" applyNumberFormat="1" applyFont="1" applyFill="1" applyBorder="1" applyAlignment="1">
      <alignment horizontal="left" vertical="center"/>
      <protection/>
    </xf>
    <xf numFmtId="2" fontId="7" fillId="0" borderId="18" xfId="58" applyNumberFormat="1" applyFont="1" applyFill="1" applyBorder="1" applyAlignment="1">
      <alignment horizontal="left" vertical="center"/>
      <protection/>
    </xf>
    <xf numFmtId="0" fontId="4" fillId="0" borderId="14" xfId="59" applyNumberFormat="1" applyFont="1" applyFill="1" applyBorder="1" applyAlignment="1">
      <alignment horizontal="left" vertical="center" wrapText="1"/>
      <protection/>
    </xf>
    <xf numFmtId="0" fontId="64" fillId="0" borderId="14" xfId="0" applyFont="1" applyFill="1" applyBorder="1" applyAlignment="1">
      <alignment horizontal="left" vertical="top"/>
    </xf>
    <xf numFmtId="0" fontId="65" fillId="0" borderId="19" xfId="0" applyFont="1" applyFill="1" applyBorder="1" applyAlignment="1">
      <alignment horizontal="justify" vertical="top" wrapText="1"/>
    </xf>
    <xf numFmtId="0" fontId="65" fillId="0" borderId="14" xfId="0" applyFont="1" applyFill="1" applyBorder="1" applyAlignment="1">
      <alignment horizontal="justify" vertical="top" wrapText="1"/>
    </xf>
    <xf numFmtId="0" fontId="66" fillId="0" borderId="14" xfId="0" applyFont="1" applyFill="1" applyBorder="1" applyAlignment="1">
      <alignment horizontal="left" vertical="center"/>
    </xf>
    <xf numFmtId="0" fontId="66" fillId="0" borderId="14" xfId="0" applyFont="1" applyFill="1" applyBorder="1" applyAlignment="1">
      <alignment horizontal="left" vertical="center" wrapText="1"/>
    </xf>
    <xf numFmtId="171" fontId="66" fillId="0" borderId="14" xfId="42" applyFont="1" applyFill="1" applyBorder="1" applyAlignment="1">
      <alignment horizontal="left" vertical="center"/>
    </xf>
    <xf numFmtId="0" fontId="4" fillId="0" borderId="0" xfId="56" applyNumberFormat="1" applyFont="1" applyFill="1" applyAlignment="1">
      <alignment wrapText="1"/>
      <protection/>
    </xf>
    <xf numFmtId="0" fontId="7" fillId="0" borderId="20"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15" fillId="0" borderId="22" xfId="56" applyNumberFormat="1" applyFont="1" applyFill="1" applyBorder="1" applyAlignment="1" applyProtection="1">
      <alignment vertical="top"/>
      <protection/>
    </xf>
    <xf numFmtId="0" fontId="16" fillId="0" borderId="23" xfId="59" applyNumberFormat="1" applyFont="1" applyFill="1" applyBorder="1" applyAlignment="1" applyProtection="1">
      <alignment vertical="center" wrapText="1"/>
      <protection locked="0"/>
    </xf>
    <xf numFmtId="0" fontId="17" fillId="33" borderId="23" xfId="59" applyNumberFormat="1" applyFont="1" applyFill="1" applyBorder="1" applyAlignment="1" applyProtection="1">
      <alignment vertical="center" wrapText="1"/>
      <protection locked="0"/>
    </xf>
    <xf numFmtId="10" fontId="18" fillId="33" borderId="23" xfId="66" applyNumberFormat="1" applyFont="1" applyFill="1" applyBorder="1" applyAlignment="1" applyProtection="1">
      <alignment horizontal="center" vertical="center"/>
      <protection locked="0"/>
    </xf>
    <xf numFmtId="0" fontId="15" fillId="0" borderId="23" xfId="59" applyNumberFormat="1" applyFont="1" applyFill="1" applyBorder="1" applyAlignment="1">
      <alignment vertical="top"/>
      <protection/>
    </xf>
    <xf numFmtId="0" fontId="4" fillId="0" borderId="23" xfId="56" applyNumberFormat="1" applyFont="1" applyFill="1" applyBorder="1" applyAlignment="1" applyProtection="1">
      <alignment vertical="top"/>
      <protection/>
    </xf>
    <xf numFmtId="0" fontId="12" fillId="0" borderId="23" xfId="59" applyNumberFormat="1" applyFont="1" applyFill="1" applyBorder="1" applyAlignment="1" applyProtection="1">
      <alignment vertical="center" wrapText="1"/>
      <protection locked="0"/>
    </xf>
    <xf numFmtId="0" fontId="12" fillId="0" borderId="23" xfId="66" applyNumberFormat="1" applyFont="1" applyFill="1" applyBorder="1" applyAlignment="1" applyProtection="1">
      <alignment vertical="center" wrapText="1"/>
      <protection locked="0"/>
    </xf>
    <xf numFmtId="0" fontId="16" fillId="0" borderId="23" xfId="59" applyNumberFormat="1" applyFont="1" applyFill="1" applyBorder="1" applyAlignment="1" applyProtection="1">
      <alignment vertical="center" wrapText="1"/>
      <protection/>
    </xf>
    <xf numFmtId="2" fontId="19" fillId="0" borderId="24" xfId="59" applyNumberFormat="1" applyFont="1" applyFill="1" applyBorder="1" applyAlignment="1">
      <alignment vertical="top"/>
      <protection/>
    </xf>
    <xf numFmtId="2" fontId="14" fillId="0" borderId="25" xfId="59" applyNumberFormat="1" applyFont="1" applyFill="1" applyBorder="1" applyAlignment="1">
      <alignment horizontal="right" vertical="top"/>
      <protection/>
    </xf>
    <xf numFmtId="0" fontId="4" fillId="0" borderId="24"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4" fillId="0" borderId="14" xfId="56"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7" fillId="0" borderId="28"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5"/>
  <sheetViews>
    <sheetView showGridLines="0" zoomScale="75" zoomScaleNormal="75" zoomScalePageLayoutView="0" workbookViewId="0" topLeftCell="A1">
      <selection activeCell="BJ11" sqref="BJ11"/>
    </sheetView>
  </sheetViews>
  <sheetFormatPr defaultColWidth="9.140625" defaultRowHeight="15"/>
  <cols>
    <col min="1" max="1" width="9.57421875" style="1" customWidth="1"/>
    <col min="2" max="2" width="61.140625" style="1" customWidth="1"/>
    <col min="3" max="3" width="12.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517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515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516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49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25">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0">
        <v>1</v>
      </c>
      <c r="B13" s="31" t="s">
        <v>69</v>
      </c>
      <c r="C13" s="29"/>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17">
        <v>1</v>
      </c>
      <c r="IB13" s="17" t="s">
        <v>69</v>
      </c>
      <c r="IE13" s="18"/>
      <c r="IF13" s="18"/>
      <c r="IG13" s="18"/>
      <c r="IH13" s="18"/>
      <c r="II13" s="18"/>
    </row>
    <row r="14" spans="1:243" s="17" customFormat="1" ht="15.75">
      <c r="A14" s="28">
        <v>1.01</v>
      </c>
      <c r="B14" s="48" t="s">
        <v>352</v>
      </c>
      <c r="C14" s="47" t="s">
        <v>52</v>
      </c>
      <c r="D14" s="75"/>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IA14" s="17">
        <v>1.01</v>
      </c>
      <c r="IB14" s="17" t="s">
        <v>352</v>
      </c>
      <c r="IC14" s="17" t="s">
        <v>52</v>
      </c>
      <c r="IE14" s="18"/>
      <c r="IF14" s="18"/>
      <c r="IG14" s="18"/>
      <c r="IH14" s="18"/>
      <c r="II14" s="18"/>
    </row>
    <row r="15" spans="1:243" s="17" customFormat="1" ht="156.75" customHeight="1">
      <c r="A15" s="73">
        <v>1.02</v>
      </c>
      <c r="B15" s="49" t="s">
        <v>353</v>
      </c>
      <c r="C15" s="47" t="s">
        <v>53</v>
      </c>
      <c r="D15" s="75"/>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7"/>
      <c r="IA15" s="17">
        <v>1.02</v>
      </c>
      <c r="IB15" s="17" t="s">
        <v>353</v>
      </c>
      <c r="IC15" s="17" t="s">
        <v>53</v>
      </c>
      <c r="IE15" s="18"/>
      <c r="IF15" s="18"/>
      <c r="IG15" s="18"/>
      <c r="IH15" s="18"/>
      <c r="II15" s="18"/>
    </row>
    <row r="16" spans="1:243" s="17" customFormat="1" ht="28.5">
      <c r="A16" s="28">
        <v>1.03</v>
      </c>
      <c r="B16" s="49" t="s">
        <v>354</v>
      </c>
      <c r="C16" s="47" t="s">
        <v>54</v>
      </c>
      <c r="D16" s="50">
        <v>2</v>
      </c>
      <c r="E16" s="51" t="s">
        <v>187</v>
      </c>
      <c r="F16" s="52">
        <v>78.83</v>
      </c>
      <c r="G16" s="37"/>
      <c r="H16" s="38"/>
      <c r="I16" s="39" t="s">
        <v>38</v>
      </c>
      <c r="J16" s="40">
        <f>IF(I16="Less(-)",-1,1)</f>
        <v>1</v>
      </c>
      <c r="K16" s="38" t="s">
        <v>39</v>
      </c>
      <c r="L16" s="38" t="s">
        <v>4</v>
      </c>
      <c r="M16" s="41"/>
      <c r="N16" s="38"/>
      <c r="O16" s="38"/>
      <c r="P16" s="42"/>
      <c r="Q16" s="38"/>
      <c r="R16" s="38"/>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3"/>
      <c r="BA16" s="44">
        <f>ROUND(total_amount_ba($B$2,$D$2,D16,F16,J16,K16,M16),0)</f>
        <v>158</v>
      </c>
      <c r="BB16" s="45">
        <f>BA16+SUM(N16:AZ16)</f>
        <v>158</v>
      </c>
      <c r="BC16" s="46" t="str">
        <f>SpellNumber(L16,BB16)</f>
        <v>INR  One Hundred &amp; Fifty Eight  Only</v>
      </c>
      <c r="IA16" s="17">
        <v>1.03</v>
      </c>
      <c r="IB16" s="17" t="s">
        <v>354</v>
      </c>
      <c r="IC16" s="17" t="s">
        <v>54</v>
      </c>
      <c r="ID16" s="17">
        <v>2</v>
      </c>
      <c r="IE16" s="18" t="s">
        <v>187</v>
      </c>
      <c r="IF16" s="18"/>
      <c r="IG16" s="18"/>
      <c r="IH16" s="18"/>
      <c r="II16" s="18"/>
    </row>
    <row r="17" spans="1:243" s="17" customFormat="1" ht="15.75">
      <c r="A17" s="73">
        <v>1.04</v>
      </c>
      <c r="B17" s="49" t="s">
        <v>114</v>
      </c>
      <c r="C17" s="47" t="s">
        <v>55</v>
      </c>
      <c r="D17" s="75"/>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A17" s="17">
        <v>1.04</v>
      </c>
      <c r="IB17" s="17" t="s">
        <v>114</v>
      </c>
      <c r="IC17" s="17" t="s">
        <v>55</v>
      </c>
      <c r="IE17" s="18"/>
      <c r="IF17" s="18"/>
      <c r="IG17" s="18"/>
      <c r="IH17" s="18"/>
      <c r="II17" s="18"/>
    </row>
    <row r="18" spans="1:243" s="17" customFormat="1" ht="47.25">
      <c r="A18" s="28">
        <v>1.05</v>
      </c>
      <c r="B18" s="49" t="s">
        <v>115</v>
      </c>
      <c r="C18" s="47" t="s">
        <v>60</v>
      </c>
      <c r="D18" s="75"/>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7"/>
      <c r="IA18" s="17">
        <v>1.05</v>
      </c>
      <c r="IB18" s="17" t="s">
        <v>115</v>
      </c>
      <c r="IC18" s="17" t="s">
        <v>60</v>
      </c>
      <c r="IE18" s="18"/>
      <c r="IF18" s="18"/>
      <c r="IG18" s="18"/>
      <c r="IH18" s="18"/>
      <c r="II18" s="18"/>
    </row>
    <row r="19" spans="1:243" s="17" customFormat="1" ht="63">
      <c r="A19" s="73">
        <v>1.06</v>
      </c>
      <c r="B19" s="49" t="s">
        <v>116</v>
      </c>
      <c r="C19" s="47" t="s">
        <v>61</v>
      </c>
      <c r="D19" s="50">
        <v>0.25</v>
      </c>
      <c r="E19" s="51" t="s">
        <v>184</v>
      </c>
      <c r="F19" s="52">
        <v>6824.77</v>
      </c>
      <c r="G19" s="37"/>
      <c r="H19" s="38"/>
      <c r="I19" s="39" t="s">
        <v>38</v>
      </c>
      <c r="J19" s="40">
        <f aca="true" t="shared" si="0" ref="J19:J75">IF(I19="Less(-)",-1,1)</f>
        <v>1</v>
      </c>
      <c r="K19" s="38" t="s">
        <v>39</v>
      </c>
      <c r="L19" s="38" t="s">
        <v>4</v>
      </c>
      <c r="M19" s="41"/>
      <c r="N19" s="38"/>
      <c r="O19" s="38"/>
      <c r="P19" s="42"/>
      <c r="Q19" s="38"/>
      <c r="R19" s="38"/>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44">
        <f aca="true" t="shared" si="1" ref="BA19:BA73">ROUND(total_amount_ba($B$2,$D$2,D19,F19,J19,K19,M19),0)</f>
        <v>1706</v>
      </c>
      <c r="BB19" s="45">
        <f aca="true" t="shared" si="2" ref="BB19:BB73">BA19+SUM(N19:AZ19)</f>
        <v>1706</v>
      </c>
      <c r="BC19" s="46" t="str">
        <f aca="true" t="shared" si="3" ref="BC19:BC73">SpellNumber(L19,BB19)</f>
        <v>INR  One Thousand Seven Hundred &amp; Six  Only</v>
      </c>
      <c r="IA19" s="17">
        <v>1.06</v>
      </c>
      <c r="IB19" s="17" t="s">
        <v>116</v>
      </c>
      <c r="IC19" s="17" t="s">
        <v>61</v>
      </c>
      <c r="ID19" s="17">
        <v>0.25</v>
      </c>
      <c r="IE19" s="18" t="s">
        <v>184</v>
      </c>
      <c r="IF19" s="18"/>
      <c r="IG19" s="18"/>
      <c r="IH19" s="18"/>
      <c r="II19" s="18"/>
    </row>
    <row r="20" spans="1:243" s="17" customFormat="1" ht="47.25">
      <c r="A20" s="28">
        <v>1.07</v>
      </c>
      <c r="B20" s="49" t="s">
        <v>355</v>
      </c>
      <c r="C20" s="47" t="s">
        <v>56</v>
      </c>
      <c r="D20" s="50">
        <v>0.08</v>
      </c>
      <c r="E20" s="51" t="s">
        <v>184</v>
      </c>
      <c r="F20" s="52">
        <v>5546.73</v>
      </c>
      <c r="G20" s="37"/>
      <c r="H20" s="38"/>
      <c r="I20" s="39" t="s">
        <v>38</v>
      </c>
      <c r="J20" s="40">
        <f t="shared" si="0"/>
        <v>1</v>
      </c>
      <c r="K20" s="38" t="s">
        <v>39</v>
      </c>
      <c r="L20" s="38" t="s">
        <v>4</v>
      </c>
      <c r="M20" s="41"/>
      <c r="N20" s="38"/>
      <c r="O20" s="38"/>
      <c r="P20" s="42"/>
      <c r="Q20" s="38"/>
      <c r="R20" s="38"/>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3"/>
      <c r="BA20" s="44">
        <f t="shared" si="1"/>
        <v>444</v>
      </c>
      <c r="BB20" s="45">
        <f t="shared" si="2"/>
        <v>444</v>
      </c>
      <c r="BC20" s="46" t="str">
        <f t="shared" si="3"/>
        <v>INR  Four Hundred &amp; Forty Four  Only</v>
      </c>
      <c r="IA20" s="17">
        <v>1.07</v>
      </c>
      <c r="IB20" s="17" t="s">
        <v>355</v>
      </c>
      <c r="IC20" s="17" t="s">
        <v>56</v>
      </c>
      <c r="ID20" s="17">
        <v>0.08</v>
      </c>
      <c r="IE20" s="18" t="s">
        <v>184</v>
      </c>
      <c r="IF20" s="18"/>
      <c r="IG20" s="18"/>
      <c r="IH20" s="18"/>
      <c r="II20" s="18"/>
    </row>
    <row r="21" spans="1:243" s="17" customFormat="1" ht="168" customHeight="1">
      <c r="A21" s="73">
        <v>1.08</v>
      </c>
      <c r="B21" s="49" t="s">
        <v>356</v>
      </c>
      <c r="C21" s="47" t="s">
        <v>62</v>
      </c>
      <c r="D21" s="75"/>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7"/>
      <c r="IA21" s="17">
        <v>1.08</v>
      </c>
      <c r="IB21" s="17" t="s">
        <v>356</v>
      </c>
      <c r="IC21" s="17" t="s">
        <v>62</v>
      </c>
      <c r="IE21" s="18"/>
      <c r="IF21" s="18"/>
      <c r="IG21" s="18"/>
      <c r="IH21" s="18"/>
      <c r="II21" s="18"/>
    </row>
    <row r="22" spans="1:243" s="17" customFormat="1" ht="63">
      <c r="A22" s="28">
        <v>1.09</v>
      </c>
      <c r="B22" s="49" t="s">
        <v>357</v>
      </c>
      <c r="C22" s="47" t="s">
        <v>57</v>
      </c>
      <c r="D22" s="50">
        <v>0.01</v>
      </c>
      <c r="E22" s="51" t="s">
        <v>184</v>
      </c>
      <c r="F22" s="52">
        <v>8587.24</v>
      </c>
      <c r="G22" s="37"/>
      <c r="H22" s="38"/>
      <c r="I22" s="39" t="s">
        <v>38</v>
      </c>
      <c r="J22" s="40">
        <f t="shared" si="0"/>
        <v>1</v>
      </c>
      <c r="K22" s="38" t="s">
        <v>39</v>
      </c>
      <c r="L22" s="38" t="s">
        <v>4</v>
      </c>
      <c r="M22" s="41"/>
      <c r="N22" s="38"/>
      <c r="O22" s="38"/>
      <c r="P22" s="42"/>
      <c r="Q22" s="38"/>
      <c r="R22" s="38"/>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3"/>
      <c r="BA22" s="44">
        <f t="shared" si="1"/>
        <v>86</v>
      </c>
      <c r="BB22" s="45">
        <f t="shared" si="2"/>
        <v>86</v>
      </c>
      <c r="BC22" s="46" t="str">
        <f t="shared" si="3"/>
        <v>INR  Eighty Six Only</v>
      </c>
      <c r="IA22" s="17">
        <v>1.09</v>
      </c>
      <c r="IB22" s="17" t="s">
        <v>357</v>
      </c>
      <c r="IC22" s="17" t="s">
        <v>57</v>
      </c>
      <c r="ID22" s="17">
        <v>0.01</v>
      </c>
      <c r="IE22" s="18" t="s">
        <v>184</v>
      </c>
      <c r="IF22" s="18"/>
      <c r="IG22" s="18"/>
      <c r="IH22" s="18"/>
      <c r="II22" s="18"/>
    </row>
    <row r="23" spans="1:243" s="17" customFormat="1" ht="31.5">
      <c r="A23" s="73">
        <v>1.1</v>
      </c>
      <c r="B23" s="49" t="s">
        <v>358</v>
      </c>
      <c r="C23" s="47" t="s">
        <v>63</v>
      </c>
      <c r="D23" s="75"/>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7"/>
      <c r="IA23" s="17">
        <v>1.1</v>
      </c>
      <c r="IB23" s="17" t="s">
        <v>358</v>
      </c>
      <c r="IC23" s="17" t="s">
        <v>63</v>
      </c>
      <c r="IE23" s="18"/>
      <c r="IF23" s="18"/>
      <c r="IG23" s="18"/>
      <c r="IH23" s="18"/>
      <c r="II23" s="18"/>
    </row>
    <row r="24" spans="1:243" s="17" customFormat="1" ht="28.5">
      <c r="A24" s="28">
        <v>1.11</v>
      </c>
      <c r="B24" s="49" t="s">
        <v>359</v>
      </c>
      <c r="C24" s="47" t="s">
        <v>64</v>
      </c>
      <c r="D24" s="50">
        <v>2.16</v>
      </c>
      <c r="E24" s="51" t="s">
        <v>185</v>
      </c>
      <c r="F24" s="52">
        <v>270.01</v>
      </c>
      <c r="G24" s="37"/>
      <c r="H24" s="38"/>
      <c r="I24" s="39" t="s">
        <v>38</v>
      </c>
      <c r="J24" s="40">
        <f t="shared" si="0"/>
        <v>1</v>
      </c>
      <c r="K24" s="38" t="s">
        <v>39</v>
      </c>
      <c r="L24" s="38" t="s">
        <v>4</v>
      </c>
      <c r="M24" s="41"/>
      <c r="N24" s="38"/>
      <c r="O24" s="38"/>
      <c r="P24" s="42"/>
      <c r="Q24" s="38"/>
      <c r="R24" s="38"/>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3"/>
      <c r="BA24" s="44">
        <f t="shared" si="1"/>
        <v>583</v>
      </c>
      <c r="BB24" s="45">
        <f t="shared" si="2"/>
        <v>583</v>
      </c>
      <c r="BC24" s="46" t="str">
        <f t="shared" si="3"/>
        <v>INR  Five Hundred &amp; Eighty Three  Only</v>
      </c>
      <c r="IA24" s="17">
        <v>1.11</v>
      </c>
      <c r="IB24" s="17" t="s">
        <v>359</v>
      </c>
      <c r="IC24" s="17" t="s">
        <v>64</v>
      </c>
      <c r="ID24" s="17">
        <v>2.16</v>
      </c>
      <c r="IE24" s="18" t="s">
        <v>185</v>
      </c>
      <c r="IF24" s="18"/>
      <c r="IG24" s="18"/>
      <c r="IH24" s="18"/>
      <c r="II24" s="18"/>
    </row>
    <row r="25" spans="1:243" s="17" customFormat="1" ht="15.75">
      <c r="A25" s="73">
        <v>1.12</v>
      </c>
      <c r="B25" s="49" t="s">
        <v>117</v>
      </c>
      <c r="C25" s="47" t="s">
        <v>65</v>
      </c>
      <c r="D25" s="75"/>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7"/>
      <c r="IA25" s="17">
        <v>1.12</v>
      </c>
      <c r="IB25" s="17" t="s">
        <v>117</v>
      </c>
      <c r="IC25" s="17" t="s">
        <v>65</v>
      </c>
      <c r="IE25" s="18"/>
      <c r="IF25" s="18"/>
      <c r="IG25" s="18"/>
      <c r="IH25" s="18"/>
      <c r="II25" s="18"/>
    </row>
    <row r="26" spans="1:243" s="17" customFormat="1" ht="203.25" customHeight="1">
      <c r="A26" s="28">
        <v>1.13</v>
      </c>
      <c r="B26" s="49" t="s">
        <v>118</v>
      </c>
      <c r="C26" s="47" t="s">
        <v>66</v>
      </c>
      <c r="D26" s="50">
        <v>0.58</v>
      </c>
      <c r="E26" s="51" t="s">
        <v>184</v>
      </c>
      <c r="F26" s="52">
        <v>9398.77</v>
      </c>
      <c r="G26" s="37"/>
      <c r="H26" s="38"/>
      <c r="I26" s="39" t="s">
        <v>38</v>
      </c>
      <c r="J26" s="40">
        <f t="shared" si="0"/>
        <v>1</v>
      </c>
      <c r="K26" s="38" t="s">
        <v>39</v>
      </c>
      <c r="L26" s="38" t="s">
        <v>4</v>
      </c>
      <c r="M26" s="41"/>
      <c r="N26" s="38"/>
      <c r="O26" s="38"/>
      <c r="P26" s="42"/>
      <c r="Q26" s="38"/>
      <c r="R26" s="38"/>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3"/>
      <c r="BA26" s="44">
        <f t="shared" si="1"/>
        <v>5451</v>
      </c>
      <c r="BB26" s="45">
        <f t="shared" si="2"/>
        <v>5451</v>
      </c>
      <c r="BC26" s="46" t="str">
        <f t="shared" si="3"/>
        <v>INR  Five Thousand Four Hundred &amp; Fifty One  Only</v>
      </c>
      <c r="IA26" s="17">
        <v>1.13</v>
      </c>
      <c r="IB26" s="17" t="s">
        <v>118</v>
      </c>
      <c r="IC26" s="17" t="s">
        <v>66</v>
      </c>
      <c r="ID26" s="17">
        <v>0.58</v>
      </c>
      <c r="IE26" s="18" t="s">
        <v>184</v>
      </c>
      <c r="IF26" s="18"/>
      <c r="IG26" s="18"/>
      <c r="IH26" s="18"/>
      <c r="II26" s="18"/>
    </row>
    <row r="27" spans="1:243" s="17" customFormat="1" ht="54.75" customHeight="1">
      <c r="A27" s="73">
        <v>1.14</v>
      </c>
      <c r="B27" s="49" t="s">
        <v>119</v>
      </c>
      <c r="C27" s="47" t="s">
        <v>67</v>
      </c>
      <c r="D27" s="75"/>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7"/>
      <c r="IA27" s="17">
        <v>1.14</v>
      </c>
      <c r="IB27" s="17" t="s">
        <v>119</v>
      </c>
      <c r="IC27" s="17" t="s">
        <v>67</v>
      </c>
      <c r="IE27" s="18"/>
      <c r="IF27" s="18"/>
      <c r="IG27" s="18"/>
      <c r="IH27" s="18"/>
      <c r="II27" s="18"/>
    </row>
    <row r="28" spans="1:243" s="17" customFormat="1" ht="28.5">
      <c r="A28" s="28">
        <v>1.15</v>
      </c>
      <c r="B28" s="49" t="s">
        <v>120</v>
      </c>
      <c r="C28" s="47" t="s">
        <v>68</v>
      </c>
      <c r="D28" s="50">
        <v>3.07</v>
      </c>
      <c r="E28" s="51" t="s">
        <v>185</v>
      </c>
      <c r="F28" s="52">
        <v>672.12</v>
      </c>
      <c r="G28" s="37"/>
      <c r="H28" s="38"/>
      <c r="I28" s="39" t="s">
        <v>38</v>
      </c>
      <c r="J28" s="40">
        <f t="shared" si="0"/>
        <v>1</v>
      </c>
      <c r="K28" s="38" t="s">
        <v>39</v>
      </c>
      <c r="L28" s="38" t="s">
        <v>4</v>
      </c>
      <c r="M28" s="41"/>
      <c r="N28" s="38"/>
      <c r="O28" s="38"/>
      <c r="P28" s="42"/>
      <c r="Q28" s="38"/>
      <c r="R28" s="38"/>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3"/>
      <c r="BA28" s="44">
        <f t="shared" si="1"/>
        <v>2063</v>
      </c>
      <c r="BB28" s="45">
        <f t="shared" si="2"/>
        <v>2063</v>
      </c>
      <c r="BC28" s="46" t="str">
        <f t="shared" si="3"/>
        <v>INR  Two Thousand  &amp;Sixty Three  Only</v>
      </c>
      <c r="IA28" s="17">
        <v>1.15</v>
      </c>
      <c r="IB28" s="17" t="s">
        <v>120</v>
      </c>
      <c r="IC28" s="17" t="s">
        <v>68</v>
      </c>
      <c r="ID28" s="17">
        <v>3.07</v>
      </c>
      <c r="IE28" s="18" t="s">
        <v>185</v>
      </c>
      <c r="IF28" s="18"/>
      <c r="IG28" s="18"/>
      <c r="IH28" s="18"/>
      <c r="II28" s="18"/>
    </row>
    <row r="29" spans="1:243" s="17" customFormat="1" ht="31.5">
      <c r="A29" s="73">
        <v>1.16</v>
      </c>
      <c r="B29" s="49" t="s">
        <v>360</v>
      </c>
      <c r="C29" s="47" t="s">
        <v>58</v>
      </c>
      <c r="D29" s="50">
        <v>5.35</v>
      </c>
      <c r="E29" s="51" t="s">
        <v>185</v>
      </c>
      <c r="F29" s="52">
        <v>533.41</v>
      </c>
      <c r="G29" s="37"/>
      <c r="H29" s="38"/>
      <c r="I29" s="39" t="s">
        <v>38</v>
      </c>
      <c r="J29" s="40">
        <f t="shared" si="0"/>
        <v>1</v>
      </c>
      <c r="K29" s="38" t="s">
        <v>39</v>
      </c>
      <c r="L29" s="38" t="s">
        <v>4</v>
      </c>
      <c r="M29" s="41"/>
      <c r="N29" s="38"/>
      <c r="O29" s="38"/>
      <c r="P29" s="42"/>
      <c r="Q29" s="38"/>
      <c r="R29" s="38"/>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3"/>
      <c r="BA29" s="44">
        <f t="shared" si="1"/>
        <v>2854</v>
      </c>
      <c r="BB29" s="45">
        <f t="shared" si="2"/>
        <v>2854</v>
      </c>
      <c r="BC29" s="46" t="str">
        <f t="shared" si="3"/>
        <v>INR  Two Thousand Eight Hundred &amp; Fifty Four  Only</v>
      </c>
      <c r="IA29" s="17">
        <v>1.16</v>
      </c>
      <c r="IB29" s="17" t="s">
        <v>360</v>
      </c>
      <c r="IC29" s="17" t="s">
        <v>58</v>
      </c>
      <c r="ID29" s="17">
        <v>5.35</v>
      </c>
      <c r="IE29" s="18" t="s">
        <v>185</v>
      </c>
      <c r="IF29" s="18"/>
      <c r="IG29" s="18"/>
      <c r="IH29" s="18"/>
      <c r="II29" s="18"/>
    </row>
    <row r="30" spans="1:243" s="17" customFormat="1" ht="28.5">
      <c r="A30" s="28">
        <v>1.17</v>
      </c>
      <c r="B30" s="49" t="s">
        <v>361</v>
      </c>
      <c r="C30" s="47" t="s">
        <v>70</v>
      </c>
      <c r="D30" s="50">
        <v>1.61</v>
      </c>
      <c r="E30" s="51" t="s">
        <v>185</v>
      </c>
      <c r="F30" s="52">
        <v>705.17</v>
      </c>
      <c r="G30" s="37"/>
      <c r="H30" s="38"/>
      <c r="I30" s="39" t="s">
        <v>38</v>
      </c>
      <c r="J30" s="40">
        <f t="shared" si="0"/>
        <v>1</v>
      </c>
      <c r="K30" s="38" t="s">
        <v>39</v>
      </c>
      <c r="L30" s="38" t="s">
        <v>4</v>
      </c>
      <c r="M30" s="41"/>
      <c r="N30" s="38"/>
      <c r="O30" s="38"/>
      <c r="P30" s="42"/>
      <c r="Q30" s="38"/>
      <c r="R30" s="38"/>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3"/>
      <c r="BA30" s="44">
        <f t="shared" si="1"/>
        <v>1135</v>
      </c>
      <c r="BB30" s="45">
        <f t="shared" si="2"/>
        <v>1135</v>
      </c>
      <c r="BC30" s="46" t="str">
        <f t="shared" si="3"/>
        <v>INR  One Thousand One Hundred &amp; Thirty Five  Only</v>
      </c>
      <c r="IA30" s="17">
        <v>1.17</v>
      </c>
      <c r="IB30" s="17" t="s">
        <v>361</v>
      </c>
      <c r="IC30" s="17" t="s">
        <v>70</v>
      </c>
      <c r="ID30" s="17">
        <v>1.61</v>
      </c>
      <c r="IE30" s="18" t="s">
        <v>185</v>
      </c>
      <c r="IF30" s="18"/>
      <c r="IG30" s="18"/>
      <c r="IH30" s="18"/>
      <c r="II30" s="18"/>
    </row>
    <row r="31" spans="1:243" s="17" customFormat="1" ht="47.25">
      <c r="A31" s="73">
        <v>1.18</v>
      </c>
      <c r="B31" s="49" t="s">
        <v>121</v>
      </c>
      <c r="C31" s="47" t="s">
        <v>71</v>
      </c>
      <c r="D31" s="75"/>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7"/>
      <c r="IA31" s="17">
        <v>1.18</v>
      </c>
      <c r="IB31" s="17" t="s">
        <v>121</v>
      </c>
      <c r="IC31" s="17" t="s">
        <v>71</v>
      </c>
      <c r="IE31" s="18"/>
      <c r="IF31" s="18"/>
      <c r="IG31" s="18"/>
      <c r="IH31" s="18"/>
      <c r="II31" s="18"/>
    </row>
    <row r="32" spans="1:243" s="17" customFormat="1" ht="31.5">
      <c r="A32" s="28">
        <v>1.19</v>
      </c>
      <c r="B32" s="49" t="s">
        <v>122</v>
      </c>
      <c r="C32" s="47" t="s">
        <v>72</v>
      </c>
      <c r="D32" s="50">
        <v>60</v>
      </c>
      <c r="E32" s="51" t="s">
        <v>186</v>
      </c>
      <c r="F32" s="52">
        <v>78.61</v>
      </c>
      <c r="G32" s="37"/>
      <c r="H32" s="38"/>
      <c r="I32" s="39" t="s">
        <v>38</v>
      </c>
      <c r="J32" s="40">
        <f t="shared" si="0"/>
        <v>1</v>
      </c>
      <c r="K32" s="38" t="s">
        <v>39</v>
      </c>
      <c r="L32" s="38" t="s">
        <v>4</v>
      </c>
      <c r="M32" s="41"/>
      <c r="N32" s="38"/>
      <c r="O32" s="38"/>
      <c r="P32" s="42"/>
      <c r="Q32" s="38"/>
      <c r="R32" s="38"/>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3"/>
      <c r="BA32" s="44">
        <f t="shared" si="1"/>
        <v>4717</v>
      </c>
      <c r="BB32" s="45">
        <f t="shared" si="2"/>
        <v>4717</v>
      </c>
      <c r="BC32" s="46" t="str">
        <f t="shared" si="3"/>
        <v>INR  Four Thousand Seven Hundred &amp; Seventeen  Only</v>
      </c>
      <c r="IA32" s="17">
        <v>1.19</v>
      </c>
      <c r="IB32" s="17" t="s">
        <v>122</v>
      </c>
      <c r="IC32" s="17" t="s">
        <v>72</v>
      </c>
      <c r="ID32" s="17">
        <v>60</v>
      </c>
      <c r="IE32" s="18" t="s">
        <v>186</v>
      </c>
      <c r="IF32" s="18"/>
      <c r="IG32" s="18"/>
      <c r="IH32" s="18"/>
      <c r="II32" s="18"/>
    </row>
    <row r="33" spans="1:243" s="17" customFormat="1" ht="15.75">
      <c r="A33" s="73">
        <v>1.2</v>
      </c>
      <c r="B33" s="49" t="s">
        <v>123</v>
      </c>
      <c r="C33" s="47" t="s">
        <v>73</v>
      </c>
      <c r="D33" s="75"/>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7"/>
      <c r="IA33" s="17">
        <v>1.2</v>
      </c>
      <c r="IB33" s="17" t="s">
        <v>123</v>
      </c>
      <c r="IC33" s="17" t="s">
        <v>73</v>
      </c>
      <c r="IE33" s="18"/>
      <c r="IF33" s="18"/>
      <c r="IG33" s="18"/>
      <c r="IH33" s="18"/>
      <c r="II33" s="18"/>
    </row>
    <row r="34" spans="1:243" s="17" customFormat="1" ht="47.25">
      <c r="A34" s="28">
        <v>1.21</v>
      </c>
      <c r="B34" s="49" t="s">
        <v>124</v>
      </c>
      <c r="C34" s="47" t="s">
        <v>74</v>
      </c>
      <c r="D34" s="75"/>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7"/>
      <c r="IA34" s="17">
        <v>1.21</v>
      </c>
      <c r="IB34" s="17" t="s">
        <v>124</v>
      </c>
      <c r="IC34" s="17" t="s">
        <v>74</v>
      </c>
      <c r="IE34" s="18"/>
      <c r="IF34" s="18"/>
      <c r="IG34" s="18"/>
      <c r="IH34" s="18"/>
      <c r="II34" s="18"/>
    </row>
    <row r="35" spans="1:243" s="17" customFormat="1" ht="28.5">
      <c r="A35" s="73">
        <v>1.22</v>
      </c>
      <c r="B35" s="49" t="s">
        <v>125</v>
      </c>
      <c r="C35" s="47" t="s">
        <v>75</v>
      </c>
      <c r="D35" s="50">
        <v>45.07</v>
      </c>
      <c r="E35" s="51" t="s">
        <v>185</v>
      </c>
      <c r="F35" s="52">
        <v>892.63</v>
      </c>
      <c r="G35" s="37"/>
      <c r="H35" s="38"/>
      <c r="I35" s="39" t="s">
        <v>38</v>
      </c>
      <c r="J35" s="40">
        <f t="shared" si="0"/>
        <v>1</v>
      </c>
      <c r="K35" s="38" t="s">
        <v>39</v>
      </c>
      <c r="L35" s="38" t="s">
        <v>4</v>
      </c>
      <c r="M35" s="41"/>
      <c r="N35" s="38"/>
      <c r="O35" s="38"/>
      <c r="P35" s="42"/>
      <c r="Q35" s="38"/>
      <c r="R35" s="38"/>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3"/>
      <c r="BA35" s="44">
        <f t="shared" si="1"/>
        <v>40231</v>
      </c>
      <c r="BB35" s="45">
        <f t="shared" si="2"/>
        <v>40231</v>
      </c>
      <c r="BC35" s="46" t="str">
        <f t="shared" si="3"/>
        <v>INR  Forty Thousand Two Hundred &amp; Thirty One  Only</v>
      </c>
      <c r="IA35" s="17">
        <v>1.22</v>
      </c>
      <c r="IB35" s="17" t="s">
        <v>125</v>
      </c>
      <c r="IC35" s="17" t="s">
        <v>75</v>
      </c>
      <c r="ID35" s="17">
        <v>45.07</v>
      </c>
      <c r="IE35" s="18" t="s">
        <v>185</v>
      </c>
      <c r="IF35" s="18"/>
      <c r="IG35" s="18"/>
      <c r="IH35" s="18"/>
      <c r="II35" s="18"/>
    </row>
    <row r="36" spans="1:243" s="17" customFormat="1" ht="78.75">
      <c r="A36" s="28">
        <v>1.23</v>
      </c>
      <c r="B36" s="49" t="s">
        <v>362</v>
      </c>
      <c r="C36" s="47" t="s">
        <v>76</v>
      </c>
      <c r="D36" s="75"/>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7"/>
      <c r="IA36" s="17">
        <v>1.23</v>
      </c>
      <c r="IB36" s="17" t="s">
        <v>362</v>
      </c>
      <c r="IC36" s="17" t="s">
        <v>76</v>
      </c>
      <c r="IE36" s="18"/>
      <c r="IF36" s="18"/>
      <c r="IG36" s="18"/>
      <c r="IH36" s="18"/>
      <c r="II36" s="18"/>
    </row>
    <row r="37" spans="1:243" s="17" customFormat="1" ht="28.5">
      <c r="A37" s="73">
        <v>1.24</v>
      </c>
      <c r="B37" s="49" t="s">
        <v>363</v>
      </c>
      <c r="C37" s="47" t="s">
        <v>77</v>
      </c>
      <c r="D37" s="50">
        <v>6.28</v>
      </c>
      <c r="E37" s="51" t="s">
        <v>184</v>
      </c>
      <c r="F37" s="52">
        <v>7510.7</v>
      </c>
      <c r="G37" s="37"/>
      <c r="H37" s="38"/>
      <c r="I37" s="39" t="s">
        <v>38</v>
      </c>
      <c r="J37" s="40">
        <f t="shared" si="0"/>
        <v>1</v>
      </c>
      <c r="K37" s="38" t="s">
        <v>39</v>
      </c>
      <c r="L37" s="38" t="s">
        <v>4</v>
      </c>
      <c r="M37" s="41"/>
      <c r="N37" s="38"/>
      <c r="O37" s="38"/>
      <c r="P37" s="42"/>
      <c r="Q37" s="38"/>
      <c r="R37" s="38"/>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3"/>
      <c r="BA37" s="44">
        <f t="shared" si="1"/>
        <v>47167</v>
      </c>
      <c r="BB37" s="45">
        <f t="shared" si="2"/>
        <v>47167</v>
      </c>
      <c r="BC37" s="46" t="str">
        <f t="shared" si="3"/>
        <v>INR  Forty Seven Thousand One Hundred &amp; Sixty Seven  Only</v>
      </c>
      <c r="IA37" s="17">
        <v>1.24</v>
      </c>
      <c r="IB37" s="17" t="s">
        <v>363</v>
      </c>
      <c r="IC37" s="17" t="s">
        <v>77</v>
      </c>
      <c r="ID37" s="17">
        <v>6.28</v>
      </c>
      <c r="IE37" s="18" t="s">
        <v>184</v>
      </c>
      <c r="IF37" s="18"/>
      <c r="IG37" s="18"/>
      <c r="IH37" s="18"/>
      <c r="II37" s="18"/>
    </row>
    <row r="38" spans="1:243" s="17" customFormat="1" ht="15.75">
      <c r="A38" s="28">
        <v>1.25</v>
      </c>
      <c r="B38" s="49" t="s">
        <v>126</v>
      </c>
      <c r="C38" s="47" t="s">
        <v>78</v>
      </c>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7"/>
      <c r="IA38" s="17">
        <v>1.25</v>
      </c>
      <c r="IB38" s="17" t="s">
        <v>126</v>
      </c>
      <c r="IC38" s="17" t="s">
        <v>78</v>
      </c>
      <c r="IE38" s="18"/>
      <c r="IF38" s="18"/>
      <c r="IG38" s="18"/>
      <c r="IH38" s="18"/>
      <c r="II38" s="18"/>
    </row>
    <row r="39" spans="1:243" s="17" customFormat="1" ht="204.75" customHeight="1">
      <c r="A39" s="73">
        <v>1.26</v>
      </c>
      <c r="B39" s="49" t="s">
        <v>127</v>
      </c>
      <c r="C39" s="47" t="s">
        <v>79</v>
      </c>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7"/>
      <c r="IA39" s="17">
        <v>1.26</v>
      </c>
      <c r="IB39" s="17" t="s">
        <v>127</v>
      </c>
      <c r="IC39" s="17" t="s">
        <v>79</v>
      </c>
      <c r="IE39" s="18"/>
      <c r="IF39" s="18"/>
      <c r="IG39" s="18"/>
      <c r="IH39" s="18"/>
      <c r="II39" s="18"/>
    </row>
    <row r="40" spans="1:243" s="17" customFormat="1" ht="15.75">
      <c r="A40" s="28">
        <v>1.27</v>
      </c>
      <c r="B40" s="49" t="s">
        <v>128</v>
      </c>
      <c r="C40" s="47" t="s">
        <v>80</v>
      </c>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7"/>
      <c r="IA40" s="17">
        <v>1.27</v>
      </c>
      <c r="IB40" s="17" t="s">
        <v>128</v>
      </c>
      <c r="IC40" s="17" t="s">
        <v>80</v>
      </c>
      <c r="IE40" s="18"/>
      <c r="IF40" s="18"/>
      <c r="IG40" s="18"/>
      <c r="IH40" s="18"/>
      <c r="II40" s="18"/>
    </row>
    <row r="41" spans="1:243" s="17" customFormat="1" ht="28.5">
      <c r="A41" s="73">
        <v>1.28</v>
      </c>
      <c r="B41" s="49" t="s">
        <v>129</v>
      </c>
      <c r="C41" s="47" t="s">
        <v>81</v>
      </c>
      <c r="D41" s="50">
        <v>2.94</v>
      </c>
      <c r="E41" s="51" t="s">
        <v>185</v>
      </c>
      <c r="F41" s="52">
        <v>3880.18</v>
      </c>
      <c r="G41" s="37"/>
      <c r="H41" s="38"/>
      <c r="I41" s="39" t="s">
        <v>38</v>
      </c>
      <c r="J41" s="40">
        <f t="shared" si="0"/>
        <v>1</v>
      </c>
      <c r="K41" s="38" t="s">
        <v>39</v>
      </c>
      <c r="L41" s="38" t="s">
        <v>4</v>
      </c>
      <c r="M41" s="41"/>
      <c r="N41" s="38"/>
      <c r="O41" s="38"/>
      <c r="P41" s="42"/>
      <c r="Q41" s="38"/>
      <c r="R41" s="38"/>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3"/>
      <c r="BA41" s="44">
        <f t="shared" si="1"/>
        <v>11408</v>
      </c>
      <c r="BB41" s="45">
        <f t="shared" si="2"/>
        <v>11408</v>
      </c>
      <c r="BC41" s="46" t="str">
        <f t="shared" si="3"/>
        <v>INR  Eleven Thousand Four Hundred &amp; Eight  Only</v>
      </c>
      <c r="IA41" s="17">
        <v>1.28</v>
      </c>
      <c r="IB41" s="17" t="s">
        <v>129</v>
      </c>
      <c r="IC41" s="17" t="s">
        <v>81</v>
      </c>
      <c r="ID41" s="17">
        <v>2.94</v>
      </c>
      <c r="IE41" s="18" t="s">
        <v>185</v>
      </c>
      <c r="IF41" s="18"/>
      <c r="IG41" s="18"/>
      <c r="IH41" s="18"/>
      <c r="II41" s="18"/>
    </row>
    <row r="42" spans="1:243" s="17" customFormat="1" ht="94.5">
      <c r="A42" s="28">
        <v>1.29</v>
      </c>
      <c r="B42" s="49" t="s">
        <v>130</v>
      </c>
      <c r="C42" s="47" t="s">
        <v>82</v>
      </c>
      <c r="D42" s="50">
        <v>3</v>
      </c>
      <c r="E42" s="51" t="s">
        <v>187</v>
      </c>
      <c r="F42" s="52">
        <v>708.59</v>
      </c>
      <c r="G42" s="37"/>
      <c r="H42" s="38"/>
      <c r="I42" s="39" t="s">
        <v>38</v>
      </c>
      <c r="J42" s="40">
        <f t="shared" si="0"/>
        <v>1</v>
      </c>
      <c r="K42" s="38" t="s">
        <v>39</v>
      </c>
      <c r="L42" s="38" t="s">
        <v>4</v>
      </c>
      <c r="M42" s="41"/>
      <c r="N42" s="38"/>
      <c r="O42" s="38"/>
      <c r="P42" s="42"/>
      <c r="Q42" s="38"/>
      <c r="R42" s="38"/>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3"/>
      <c r="BA42" s="44">
        <f t="shared" si="1"/>
        <v>2126</v>
      </c>
      <c r="BB42" s="45">
        <f t="shared" si="2"/>
        <v>2126</v>
      </c>
      <c r="BC42" s="46" t="str">
        <f t="shared" si="3"/>
        <v>INR  Two Thousand One Hundred &amp; Twenty Six  Only</v>
      </c>
      <c r="IA42" s="17">
        <v>1.29</v>
      </c>
      <c r="IB42" s="17" t="s">
        <v>130</v>
      </c>
      <c r="IC42" s="17" t="s">
        <v>82</v>
      </c>
      <c r="ID42" s="17">
        <v>3</v>
      </c>
      <c r="IE42" s="18" t="s">
        <v>187</v>
      </c>
      <c r="IF42" s="18"/>
      <c r="IG42" s="18"/>
      <c r="IH42" s="18"/>
      <c r="II42" s="18"/>
    </row>
    <row r="43" spans="1:243" s="17" customFormat="1" ht="173.25">
      <c r="A43" s="73">
        <v>1.3</v>
      </c>
      <c r="B43" s="49" t="s">
        <v>131</v>
      </c>
      <c r="C43" s="47" t="s">
        <v>83</v>
      </c>
      <c r="D43" s="50">
        <v>12.6</v>
      </c>
      <c r="E43" s="51" t="s">
        <v>185</v>
      </c>
      <c r="F43" s="52">
        <v>932.44</v>
      </c>
      <c r="G43" s="37"/>
      <c r="H43" s="38"/>
      <c r="I43" s="39" t="s">
        <v>38</v>
      </c>
      <c r="J43" s="40">
        <f t="shared" si="0"/>
        <v>1</v>
      </c>
      <c r="K43" s="38" t="s">
        <v>39</v>
      </c>
      <c r="L43" s="38" t="s">
        <v>4</v>
      </c>
      <c r="M43" s="41"/>
      <c r="N43" s="38"/>
      <c r="O43" s="38"/>
      <c r="P43" s="42"/>
      <c r="Q43" s="38"/>
      <c r="R43" s="38"/>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3"/>
      <c r="BA43" s="44">
        <f t="shared" si="1"/>
        <v>11749</v>
      </c>
      <c r="BB43" s="45">
        <f t="shared" si="2"/>
        <v>11749</v>
      </c>
      <c r="BC43" s="46" t="str">
        <f t="shared" si="3"/>
        <v>INR  Eleven Thousand Seven Hundred &amp; Forty Nine  Only</v>
      </c>
      <c r="IA43" s="17">
        <v>1.3</v>
      </c>
      <c r="IB43" s="17" t="s">
        <v>131</v>
      </c>
      <c r="IC43" s="17" t="s">
        <v>83</v>
      </c>
      <c r="ID43" s="17">
        <v>12.6</v>
      </c>
      <c r="IE43" s="18" t="s">
        <v>185</v>
      </c>
      <c r="IF43" s="18"/>
      <c r="IG43" s="18"/>
      <c r="IH43" s="18"/>
      <c r="II43" s="18"/>
    </row>
    <row r="44" spans="1:243" s="17" customFormat="1" ht="15.75">
      <c r="A44" s="28">
        <v>1.31</v>
      </c>
      <c r="B44" s="49" t="s">
        <v>132</v>
      </c>
      <c r="C44" s="47" t="s">
        <v>84</v>
      </c>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7"/>
      <c r="IA44" s="17">
        <v>1.31</v>
      </c>
      <c r="IB44" s="17" t="s">
        <v>132</v>
      </c>
      <c r="IC44" s="17" t="s">
        <v>84</v>
      </c>
      <c r="IE44" s="18"/>
      <c r="IF44" s="18"/>
      <c r="IG44" s="18"/>
      <c r="IH44" s="18"/>
      <c r="II44" s="18"/>
    </row>
    <row r="45" spans="1:243" s="17" customFormat="1" ht="129" customHeight="1">
      <c r="A45" s="73">
        <v>1.32</v>
      </c>
      <c r="B45" s="49" t="s">
        <v>364</v>
      </c>
      <c r="C45" s="47" t="s">
        <v>85</v>
      </c>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7"/>
      <c r="IA45" s="17">
        <v>1.32</v>
      </c>
      <c r="IB45" s="17" t="s">
        <v>364</v>
      </c>
      <c r="IC45" s="17" t="s">
        <v>85</v>
      </c>
      <c r="IE45" s="18"/>
      <c r="IF45" s="18"/>
      <c r="IG45" s="18"/>
      <c r="IH45" s="18"/>
      <c r="II45" s="18"/>
    </row>
    <row r="46" spans="1:243" s="17" customFormat="1" ht="34.5" customHeight="1">
      <c r="A46" s="28">
        <v>1.33</v>
      </c>
      <c r="B46" s="49" t="s">
        <v>365</v>
      </c>
      <c r="C46" s="47" t="s">
        <v>86</v>
      </c>
      <c r="D46" s="50">
        <v>3.78</v>
      </c>
      <c r="E46" s="51" t="s">
        <v>185</v>
      </c>
      <c r="F46" s="52">
        <v>1767.43</v>
      </c>
      <c r="G46" s="37"/>
      <c r="H46" s="38"/>
      <c r="I46" s="39" t="s">
        <v>38</v>
      </c>
      <c r="J46" s="40">
        <f t="shared" si="0"/>
        <v>1</v>
      </c>
      <c r="K46" s="38" t="s">
        <v>39</v>
      </c>
      <c r="L46" s="38" t="s">
        <v>4</v>
      </c>
      <c r="M46" s="41"/>
      <c r="N46" s="38"/>
      <c r="O46" s="38"/>
      <c r="P46" s="42"/>
      <c r="Q46" s="38"/>
      <c r="R46" s="38"/>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3"/>
      <c r="BA46" s="44">
        <f t="shared" si="1"/>
        <v>6681</v>
      </c>
      <c r="BB46" s="45">
        <f t="shared" si="2"/>
        <v>6681</v>
      </c>
      <c r="BC46" s="46" t="str">
        <f t="shared" si="3"/>
        <v>INR  Six Thousand Six Hundred &amp; Eighty One  Only</v>
      </c>
      <c r="IA46" s="17">
        <v>1.33</v>
      </c>
      <c r="IB46" s="17" t="s">
        <v>365</v>
      </c>
      <c r="IC46" s="17" t="s">
        <v>86</v>
      </c>
      <c r="ID46" s="17">
        <v>3.78</v>
      </c>
      <c r="IE46" s="18" t="s">
        <v>185</v>
      </c>
      <c r="IF46" s="18"/>
      <c r="IG46" s="18"/>
      <c r="IH46" s="18"/>
      <c r="II46" s="18"/>
    </row>
    <row r="47" spans="1:243" s="17" customFormat="1" ht="63">
      <c r="A47" s="73">
        <v>1.34</v>
      </c>
      <c r="B47" s="49" t="s">
        <v>366</v>
      </c>
      <c r="C47" s="47" t="s">
        <v>87</v>
      </c>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7"/>
      <c r="IA47" s="17">
        <v>1.34</v>
      </c>
      <c r="IB47" s="17" t="s">
        <v>366</v>
      </c>
      <c r="IC47" s="17" t="s">
        <v>87</v>
      </c>
      <c r="IE47" s="18"/>
      <c r="IF47" s="18"/>
      <c r="IG47" s="18"/>
      <c r="IH47" s="18"/>
      <c r="II47" s="18"/>
    </row>
    <row r="48" spans="1:243" s="17" customFormat="1" ht="28.5">
      <c r="A48" s="28">
        <v>1.35</v>
      </c>
      <c r="B48" s="49" t="s">
        <v>367</v>
      </c>
      <c r="C48" s="47" t="s">
        <v>88</v>
      </c>
      <c r="D48" s="50">
        <v>1.89</v>
      </c>
      <c r="E48" s="51" t="s">
        <v>185</v>
      </c>
      <c r="F48" s="52">
        <v>152.52</v>
      </c>
      <c r="G48" s="37"/>
      <c r="H48" s="38"/>
      <c r="I48" s="39" t="s">
        <v>38</v>
      </c>
      <c r="J48" s="40">
        <f t="shared" si="0"/>
        <v>1</v>
      </c>
      <c r="K48" s="38" t="s">
        <v>39</v>
      </c>
      <c r="L48" s="38" t="s">
        <v>4</v>
      </c>
      <c r="M48" s="41"/>
      <c r="N48" s="38"/>
      <c r="O48" s="38"/>
      <c r="P48" s="42"/>
      <c r="Q48" s="38"/>
      <c r="R48" s="38"/>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3"/>
      <c r="BA48" s="44">
        <f t="shared" si="1"/>
        <v>288</v>
      </c>
      <c r="BB48" s="45">
        <f t="shared" si="2"/>
        <v>288</v>
      </c>
      <c r="BC48" s="46" t="str">
        <f t="shared" si="3"/>
        <v>INR  Two Hundred &amp; Eighty Eight  Only</v>
      </c>
      <c r="IA48" s="17">
        <v>1.35</v>
      </c>
      <c r="IB48" s="17" t="s">
        <v>367</v>
      </c>
      <c r="IC48" s="17" t="s">
        <v>88</v>
      </c>
      <c r="ID48" s="17">
        <v>1.89</v>
      </c>
      <c r="IE48" s="18" t="s">
        <v>185</v>
      </c>
      <c r="IF48" s="18"/>
      <c r="IG48" s="18"/>
      <c r="IH48" s="18"/>
      <c r="II48" s="18"/>
    </row>
    <row r="49" spans="1:243" s="17" customFormat="1" ht="61.5" customHeight="1">
      <c r="A49" s="73">
        <v>1.36</v>
      </c>
      <c r="B49" s="49" t="s">
        <v>368</v>
      </c>
      <c r="C49" s="47" t="s">
        <v>89</v>
      </c>
      <c r="D49" s="50">
        <v>3.78</v>
      </c>
      <c r="E49" s="51" t="s">
        <v>185</v>
      </c>
      <c r="F49" s="52">
        <v>82.11</v>
      </c>
      <c r="G49" s="37"/>
      <c r="H49" s="38"/>
      <c r="I49" s="39" t="s">
        <v>38</v>
      </c>
      <c r="J49" s="40">
        <f t="shared" si="0"/>
        <v>1</v>
      </c>
      <c r="K49" s="38" t="s">
        <v>39</v>
      </c>
      <c r="L49" s="38" t="s">
        <v>4</v>
      </c>
      <c r="M49" s="41"/>
      <c r="N49" s="38"/>
      <c r="O49" s="38"/>
      <c r="P49" s="42"/>
      <c r="Q49" s="38"/>
      <c r="R49" s="38"/>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3"/>
      <c r="BA49" s="44">
        <f t="shared" si="1"/>
        <v>310</v>
      </c>
      <c r="BB49" s="45">
        <f t="shared" si="2"/>
        <v>310</v>
      </c>
      <c r="BC49" s="46" t="str">
        <f t="shared" si="3"/>
        <v>INR  Three Hundred &amp; Ten  Only</v>
      </c>
      <c r="IA49" s="17">
        <v>1.36</v>
      </c>
      <c r="IB49" s="17" t="s">
        <v>368</v>
      </c>
      <c r="IC49" s="17" t="s">
        <v>89</v>
      </c>
      <c r="ID49" s="17">
        <v>3.78</v>
      </c>
      <c r="IE49" s="18" t="s">
        <v>185</v>
      </c>
      <c r="IF49" s="18"/>
      <c r="IG49" s="18"/>
      <c r="IH49" s="18"/>
      <c r="II49" s="18"/>
    </row>
    <row r="50" spans="1:243" s="17" customFormat="1" ht="31.5">
      <c r="A50" s="28">
        <v>1.37</v>
      </c>
      <c r="B50" s="49" t="s">
        <v>369</v>
      </c>
      <c r="C50" s="47" t="s">
        <v>90</v>
      </c>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7"/>
      <c r="IA50" s="17">
        <v>1.37</v>
      </c>
      <c r="IB50" s="17" t="s">
        <v>369</v>
      </c>
      <c r="IC50" s="17" t="s">
        <v>90</v>
      </c>
      <c r="IE50" s="18"/>
      <c r="IF50" s="18"/>
      <c r="IG50" s="18"/>
      <c r="IH50" s="18"/>
      <c r="II50" s="18"/>
    </row>
    <row r="51" spans="1:243" s="17" customFormat="1" ht="28.5">
      <c r="A51" s="73">
        <v>1.38</v>
      </c>
      <c r="B51" s="49" t="s">
        <v>370</v>
      </c>
      <c r="C51" s="47" t="s">
        <v>91</v>
      </c>
      <c r="D51" s="50">
        <v>1</v>
      </c>
      <c r="E51" s="51" t="s">
        <v>187</v>
      </c>
      <c r="F51" s="52">
        <v>145.46</v>
      </c>
      <c r="G51" s="37"/>
      <c r="H51" s="38"/>
      <c r="I51" s="39" t="s">
        <v>38</v>
      </c>
      <c r="J51" s="40">
        <f t="shared" si="0"/>
        <v>1</v>
      </c>
      <c r="K51" s="38" t="s">
        <v>39</v>
      </c>
      <c r="L51" s="38" t="s">
        <v>4</v>
      </c>
      <c r="M51" s="41"/>
      <c r="N51" s="38"/>
      <c r="O51" s="38"/>
      <c r="P51" s="42"/>
      <c r="Q51" s="38"/>
      <c r="R51" s="38"/>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3"/>
      <c r="BA51" s="44">
        <f t="shared" si="1"/>
        <v>145</v>
      </c>
      <c r="BB51" s="45">
        <f t="shared" si="2"/>
        <v>145</v>
      </c>
      <c r="BC51" s="46" t="str">
        <f t="shared" si="3"/>
        <v>INR  One Hundred &amp; Forty Five  Only</v>
      </c>
      <c r="IA51" s="17">
        <v>1.38</v>
      </c>
      <c r="IB51" s="17" t="s">
        <v>370</v>
      </c>
      <c r="IC51" s="17" t="s">
        <v>91</v>
      </c>
      <c r="ID51" s="17">
        <v>1</v>
      </c>
      <c r="IE51" s="18" t="s">
        <v>187</v>
      </c>
      <c r="IF51" s="18"/>
      <c r="IG51" s="18"/>
      <c r="IH51" s="18"/>
      <c r="II51" s="18"/>
    </row>
    <row r="52" spans="1:243" s="17" customFormat="1" ht="47.25">
      <c r="A52" s="28">
        <v>1.39</v>
      </c>
      <c r="B52" s="49" t="s">
        <v>371</v>
      </c>
      <c r="C52" s="47" t="s">
        <v>92</v>
      </c>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7"/>
      <c r="IA52" s="17">
        <v>1.39</v>
      </c>
      <c r="IB52" s="17" t="s">
        <v>371</v>
      </c>
      <c r="IC52" s="17" t="s">
        <v>92</v>
      </c>
      <c r="IE52" s="18"/>
      <c r="IF52" s="18"/>
      <c r="IG52" s="18"/>
      <c r="IH52" s="18"/>
      <c r="II52" s="18"/>
    </row>
    <row r="53" spans="1:243" s="17" customFormat="1" ht="15.75">
      <c r="A53" s="73">
        <v>1.4</v>
      </c>
      <c r="B53" s="49" t="s">
        <v>135</v>
      </c>
      <c r="C53" s="47" t="s">
        <v>93</v>
      </c>
      <c r="D53" s="50">
        <v>2</v>
      </c>
      <c r="E53" s="51" t="s">
        <v>187</v>
      </c>
      <c r="F53" s="52">
        <v>30.86</v>
      </c>
      <c r="G53" s="37"/>
      <c r="H53" s="38"/>
      <c r="I53" s="39" t="s">
        <v>38</v>
      </c>
      <c r="J53" s="40">
        <f t="shared" si="0"/>
        <v>1</v>
      </c>
      <c r="K53" s="38" t="s">
        <v>39</v>
      </c>
      <c r="L53" s="38" t="s">
        <v>4</v>
      </c>
      <c r="M53" s="41"/>
      <c r="N53" s="38"/>
      <c r="O53" s="38"/>
      <c r="P53" s="42"/>
      <c r="Q53" s="38"/>
      <c r="R53" s="38"/>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3"/>
      <c r="BA53" s="44">
        <f t="shared" si="1"/>
        <v>62</v>
      </c>
      <c r="BB53" s="45">
        <f t="shared" si="2"/>
        <v>62</v>
      </c>
      <c r="BC53" s="46" t="str">
        <f t="shared" si="3"/>
        <v>INR  Sixty Two Only</v>
      </c>
      <c r="IA53" s="17">
        <v>1.4</v>
      </c>
      <c r="IB53" s="17" t="s">
        <v>135</v>
      </c>
      <c r="IC53" s="17" t="s">
        <v>93</v>
      </c>
      <c r="ID53" s="17">
        <v>2</v>
      </c>
      <c r="IE53" s="18" t="s">
        <v>187</v>
      </c>
      <c r="IF53" s="18"/>
      <c r="IG53" s="18"/>
      <c r="IH53" s="18"/>
      <c r="II53" s="18"/>
    </row>
    <row r="54" spans="1:243" s="17" customFormat="1" ht="94.5">
      <c r="A54" s="28">
        <v>1.41</v>
      </c>
      <c r="B54" s="49" t="s">
        <v>372</v>
      </c>
      <c r="C54" s="47" t="s">
        <v>94</v>
      </c>
      <c r="D54" s="50">
        <v>2</v>
      </c>
      <c r="E54" s="51" t="s">
        <v>187</v>
      </c>
      <c r="F54" s="52">
        <v>899.3</v>
      </c>
      <c r="G54" s="37"/>
      <c r="H54" s="38"/>
      <c r="I54" s="39" t="s">
        <v>38</v>
      </c>
      <c r="J54" s="40">
        <f t="shared" si="0"/>
        <v>1</v>
      </c>
      <c r="K54" s="38" t="s">
        <v>39</v>
      </c>
      <c r="L54" s="38" t="s">
        <v>4</v>
      </c>
      <c r="M54" s="41"/>
      <c r="N54" s="38"/>
      <c r="O54" s="38"/>
      <c r="P54" s="42"/>
      <c r="Q54" s="38"/>
      <c r="R54" s="38"/>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3"/>
      <c r="BA54" s="44">
        <f t="shared" si="1"/>
        <v>1799</v>
      </c>
      <c r="BB54" s="45">
        <f t="shared" si="2"/>
        <v>1799</v>
      </c>
      <c r="BC54" s="46" t="str">
        <f t="shared" si="3"/>
        <v>INR  One Thousand Seven Hundred &amp; Ninety Nine  Only</v>
      </c>
      <c r="IA54" s="17">
        <v>1.41</v>
      </c>
      <c r="IB54" s="17" t="s">
        <v>372</v>
      </c>
      <c r="IC54" s="17" t="s">
        <v>94</v>
      </c>
      <c r="ID54" s="17">
        <v>2</v>
      </c>
      <c r="IE54" s="18" t="s">
        <v>187</v>
      </c>
      <c r="IF54" s="18"/>
      <c r="IG54" s="18"/>
      <c r="IH54" s="18"/>
      <c r="II54" s="18"/>
    </row>
    <row r="55" spans="1:243" s="17" customFormat="1" ht="81.75" customHeight="1">
      <c r="A55" s="73">
        <v>1.42</v>
      </c>
      <c r="B55" s="49" t="s">
        <v>133</v>
      </c>
      <c r="C55" s="47" t="s">
        <v>95</v>
      </c>
      <c r="D55" s="75"/>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7"/>
      <c r="IA55" s="17">
        <v>1.42</v>
      </c>
      <c r="IB55" s="17" t="s">
        <v>133</v>
      </c>
      <c r="IC55" s="17" t="s">
        <v>95</v>
      </c>
      <c r="IE55" s="18"/>
      <c r="IF55" s="18"/>
      <c r="IG55" s="18"/>
      <c r="IH55" s="18"/>
      <c r="II55" s="18"/>
    </row>
    <row r="56" spans="1:243" s="17" customFormat="1" ht="28.5">
      <c r="A56" s="28">
        <v>1.43</v>
      </c>
      <c r="B56" s="49" t="s">
        <v>373</v>
      </c>
      <c r="C56" s="47" t="s">
        <v>96</v>
      </c>
      <c r="D56" s="50">
        <v>3</v>
      </c>
      <c r="E56" s="51" t="s">
        <v>187</v>
      </c>
      <c r="F56" s="52">
        <v>91.54</v>
      </c>
      <c r="G56" s="37"/>
      <c r="H56" s="38"/>
      <c r="I56" s="39" t="s">
        <v>38</v>
      </c>
      <c r="J56" s="40">
        <f t="shared" si="0"/>
        <v>1</v>
      </c>
      <c r="K56" s="38" t="s">
        <v>39</v>
      </c>
      <c r="L56" s="38" t="s">
        <v>4</v>
      </c>
      <c r="M56" s="41"/>
      <c r="N56" s="38"/>
      <c r="O56" s="38"/>
      <c r="P56" s="42"/>
      <c r="Q56" s="38"/>
      <c r="R56" s="38"/>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3"/>
      <c r="BA56" s="44">
        <f t="shared" si="1"/>
        <v>275</v>
      </c>
      <c r="BB56" s="45">
        <f t="shared" si="2"/>
        <v>275</v>
      </c>
      <c r="BC56" s="46" t="str">
        <f t="shared" si="3"/>
        <v>INR  Two Hundred &amp; Seventy Five  Only</v>
      </c>
      <c r="IA56" s="17">
        <v>1.43</v>
      </c>
      <c r="IB56" s="17" t="s">
        <v>373</v>
      </c>
      <c r="IC56" s="17" t="s">
        <v>96</v>
      </c>
      <c r="ID56" s="17">
        <v>3</v>
      </c>
      <c r="IE56" s="18" t="s">
        <v>187</v>
      </c>
      <c r="IF56" s="18"/>
      <c r="IG56" s="18"/>
      <c r="IH56" s="18"/>
      <c r="II56" s="18"/>
    </row>
    <row r="57" spans="1:243" s="17" customFormat="1" ht="28.5">
      <c r="A57" s="73">
        <v>1.44</v>
      </c>
      <c r="B57" s="49" t="s">
        <v>374</v>
      </c>
      <c r="C57" s="47" t="s">
        <v>97</v>
      </c>
      <c r="D57" s="50">
        <v>16</v>
      </c>
      <c r="E57" s="51" t="s">
        <v>187</v>
      </c>
      <c r="F57" s="52">
        <v>66.24</v>
      </c>
      <c r="G57" s="37"/>
      <c r="H57" s="38"/>
      <c r="I57" s="39" t="s">
        <v>38</v>
      </c>
      <c r="J57" s="40">
        <f t="shared" si="0"/>
        <v>1</v>
      </c>
      <c r="K57" s="38" t="s">
        <v>39</v>
      </c>
      <c r="L57" s="38" t="s">
        <v>4</v>
      </c>
      <c r="M57" s="41"/>
      <c r="N57" s="38"/>
      <c r="O57" s="38"/>
      <c r="P57" s="42"/>
      <c r="Q57" s="38"/>
      <c r="R57" s="38"/>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3"/>
      <c r="BA57" s="44">
        <f t="shared" si="1"/>
        <v>1060</v>
      </c>
      <c r="BB57" s="45">
        <f t="shared" si="2"/>
        <v>1060</v>
      </c>
      <c r="BC57" s="46" t="str">
        <f t="shared" si="3"/>
        <v>INR  One Thousand  &amp;Sixty  Only</v>
      </c>
      <c r="IA57" s="17">
        <v>1.44</v>
      </c>
      <c r="IB57" s="17" t="s">
        <v>374</v>
      </c>
      <c r="IC57" s="17" t="s">
        <v>97</v>
      </c>
      <c r="ID57" s="17">
        <v>16</v>
      </c>
      <c r="IE57" s="18" t="s">
        <v>187</v>
      </c>
      <c r="IF57" s="18"/>
      <c r="IG57" s="18"/>
      <c r="IH57" s="18"/>
      <c r="II57" s="18"/>
    </row>
    <row r="58" spans="1:243" s="17" customFormat="1" ht="78.75">
      <c r="A58" s="28">
        <v>1.45</v>
      </c>
      <c r="B58" s="49" t="s">
        <v>134</v>
      </c>
      <c r="C58" s="47" t="s">
        <v>98</v>
      </c>
      <c r="D58" s="75"/>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7"/>
      <c r="IA58" s="17">
        <v>1.45</v>
      </c>
      <c r="IB58" s="17" t="s">
        <v>134</v>
      </c>
      <c r="IC58" s="17" t="s">
        <v>98</v>
      </c>
      <c r="IE58" s="18"/>
      <c r="IF58" s="18"/>
      <c r="IG58" s="18"/>
      <c r="IH58" s="18"/>
      <c r="II58" s="18"/>
    </row>
    <row r="59" spans="1:243" s="17" customFormat="1" ht="28.5">
      <c r="A59" s="73">
        <v>1.46</v>
      </c>
      <c r="B59" s="49" t="s">
        <v>135</v>
      </c>
      <c r="C59" s="47" t="s">
        <v>99</v>
      </c>
      <c r="D59" s="50">
        <v>4</v>
      </c>
      <c r="E59" s="51" t="s">
        <v>187</v>
      </c>
      <c r="F59" s="52">
        <v>52.65</v>
      </c>
      <c r="G59" s="37"/>
      <c r="H59" s="38"/>
      <c r="I59" s="39" t="s">
        <v>38</v>
      </c>
      <c r="J59" s="40">
        <f t="shared" si="0"/>
        <v>1</v>
      </c>
      <c r="K59" s="38" t="s">
        <v>39</v>
      </c>
      <c r="L59" s="38" t="s">
        <v>4</v>
      </c>
      <c r="M59" s="41"/>
      <c r="N59" s="38"/>
      <c r="O59" s="38"/>
      <c r="P59" s="42"/>
      <c r="Q59" s="38"/>
      <c r="R59" s="38"/>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3"/>
      <c r="BA59" s="44">
        <f t="shared" si="1"/>
        <v>211</v>
      </c>
      <c r="BB59" s="45">
        <f t="shared" si="2"/>
        <v>211</v>
      </c>
      <c r="BC59" s="46" t="str">
        <f t="shared" si="3"/>
        <v>INR  Two Hundred &amp; Eleven  Only</v>
      </c>
      <c r="IA59" s="17">
        <v>1.46</v>
      </c>
      <c r="IB59" s="17" t="s">
        <v>135</v>
      </c>
      <c r="IC59" s="17" t="s">
        <v>99</v>
      </c>
      <c r="ID59" s="17">
        <v>4</v>
      </c>
      <c r="IE59" s="18" t="s">
        <v>187</v>
      </c>
      <c r="IF59" s="18"/>
      <c r="IG59" s="18"/>
      <c r="IH59" s="18"/>
      <c r="II59" s="18"/>
    </row>
    <row r="60" spans="1:243" s="17" customFormat="1" ht="78.75">
      <c r="A60" s="28">
        <v>1.47</v>
      </c>
      <c r="B60" s="49" t="s">
        <v>375</v>
      </c>
      <c r="C60" s="47" t="s">
        <v>100</v>
      </c>
      <c r="D60" s="75"/>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7"/>
      <c r="IA60" s="17">
        <v>1.47</v>
      </c>
      <c r="IB60" s="17" t="s">
        <v>375</v>
      </c>
      <c r="IC60" s="17" t="s">
        <v>100</v>
      </c>
      <c r="IE60" s="18"/>
      <c r="IF60" s="18"/>
      <c r="IG60" s="18"/>
      <c r="IH60" s="18"/>
      <c r="II60" s="18"/>
    </row>
    <row r="61" spans="1:243" s="17" customFormat="1" ht="28.5">
      <c r="A61" s="73">
        <v>1.48</v>
      </c>
      <c r="B61" s="49" t="s">
        <v>376</v>
      </c>
      <c r="C61" s="47" t="s">
        <v>101</v>
      </c>
      <c r="D61" s="50">
        <v>3</v>
      </c>
      <c r="E61" s="51" t="s">
        <v>187</v>
      </c>
      <c r="F61" s="52">
        <v>54.58</v>
      </c>
      <c r="G61" s="37"/>
      <c r="H61" s="38"/>
      <c r="I61" s="39" t="s">
        <v>38</v>
      </c>
      <c r="J61" s="40">
        <f t="shared" si="0"/>
        <v>1</v>
      </c>
      <c r="K61" s="38" t="s">
        <v>39</v>
      </c>
      <c r="L61" s="38" t="s">
        <v>4</v>
      </c>
      <c r="M61" s="41"/>
      <c r="N61" s="38"/>
      <c r="O61" s="38"/>
      <c r="P61" s="42"/>
      <c r="Q61" s="38"/>
      <c r="R61" s="38"/>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3"/>
      <c r="BA61" s="44">
        <f t="shared" si="1"/>
        <v>164</v>
      </c>
      <c r="BB61" s="45">
        <f t="shared" si="2"/>
        <v>164</v>
      </c>
      <c r="BC61" s="46" t="str">
        <f t="shared" si="3"/>
        <v>INR  One Hundred &amp; Sixty Four  Only</v>
      </c>
      <c r="IA61" s="17">
        <v>1.48</v>
      </c>
      <c r="IB61" s="17" t="s">
        <v>376</v>
      </c>
      <c r="IC61" s="17" t="s">
        <v>101</v>
      </c>
      <c r="ID61" s="17">
        <v>3</v>
      </c>
      <c r="IE61" s="18" t="s">
        <v>187</v>
      </c>
      <c r="IF61" s="18"/>
      <c r="IG61" s="18"/>
      <c r="IH61" s="18"/>
      <c r="II61" s="18"/>
    </row>
    <row r="62" spans="1:243" s="17" customFormat="1" ht="125.25" customHeight="1">
      <c r="A62" s="28">
        <v>1.49</v>
      </c>
      <c r="B62" s="49" t="s">
        <v>377</v>
      </c>
      <c r="C62" s="47" t="s">
        <v>102</v>
      </c>
      <c r="D62" s="50">
        <v>1</v>
      </c>
      <c r="E62" s="51" t="s">
        <v>187</v>
      </c>
      <c r="F62" s="52">
        <v>648.66</v>
      </c>
      <c r="G62" s="37"/>
      <c r="H62" s="38"/>
      <c r="I62" s="39" t="s">
        <v>38</v>
      </c>
      <c r="J62" s="40">
        <f t="shared" si="0"/>
        <v>1</v>
      </c>
      <c r="K62" s="38" t="s">
        <v>39</v>
      </c>
      <c r="L62" s="38" t="s">
        <v>4</v>
      </c>
      <c r="M62" s="41"/>
      <c r="N62" s="38"/>
      <c r="O62" s="38"/>
      <c r="P62" s="42"/>
      <c r="Q62" s="38"/>
      <c r="R62" s="38"/>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3"/>
      <c r="BA62" s="44">
        <f t="shared" si="1"/>
        <v>649</v>
      </c>
      <c r="BB62" s="45">
        <f t="shared" si="2"/>
        <v>649</v>
      </c>
      <c r="BC62" s="46" t="str">
        <f t="shared" si="3"/>
        <v>INR  Six Hundred &amp; Forty Nine  Only</v>
      </c>
      <c r="IA62" s="17">
        <v>1.49</v>
      </c>
      <c r="IB62" s="17" t="s">
        <v>377</v>
      </c>
      <c r="IC62" s="17" t="s">
        <v>102</v>
      </c>
      <c r="ID62" s="17">
        <v>1</v>
      </c>
      <c r="IE62" s="18" t="s">
        <v>187</v>
      </c>
      <c r="IF62" s="18"/>
      <c r="IG62" s="18"/>
      <c r="IH62" s="18"/>
      <c r="II62" s="18"/>
    </row>
    <row r="63" spans="1:243" s="17" customFormat="1" ht="94.5">
      <c r="A63" s="73">
        <v>1.5</v>
      </c>
      <c r="B63" s="49" t="s">
        <v>378</v>
      </c>
      <c r="C63" s="47" t="s">
        <v>103</v>
      </c>
      <c r="D63" s="75"/>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7"/>
      <c r="IA63" s="17">
        <v>1.5</v>
      </c>
      <c r="IB63" s="17" t="s">
        <v>378</v>
      </c>
      <c r="IC63" s="17" t="s">
        <v>103</v>
      </c>
      <c r="IE63" s="18"/>
      <c r="IF63" s="18"/>
      <c r="IG63" s="18"/>
      <c r="IH63" s="18"/>
      <c r="II63" s="18"/>
    </row>
    <row r="64" spans="1:243" s="17" customFormat="1" ht="31.5">
      <c r="A64" s="28">
        <v>1.51</v>
      </c>
      <c r="B64" s="49" t="s">
        <v>379</v>
      </c>
      <c r="C64" s="47" t="s">
        <v>104</v>
      </c>
      <c r="D64" s="50">
        <v>8.68</v>
      </c>
      <c r="E64" s="51" t="s">
        <v>185</v>
      </c>
      <c r="F64" s="52">
        <v>950.99</v>
      </c>
      <c r="G64" s="37"/>
      <c r="H64" s="38"/>
      <c r="I64" s="39" t="s">
        <v>38</v>
      </c>
      <c r="J64" s="40">
        <f t="shared" si="0"/>
        <v>1</v>
      </c>
      <c r="K64" s="38" t="s">
        <v>39</v>
      </c>
      <c r="L64" s="38" t="s">
        <v>4</v>
      </c>
      <c r="M64" s="41"/>
      <c r="N64" s="38"/>
      <c r="O64" s="38"/>
      <c r="P64" s="42"/>
      <c r="Q64" s="38"/>
      <c r="R64" s="38"/>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3"/>
      <c r="BA64" s="44">
        <f t="shared" si="1"/>
        <v>8255</v>
      </c>
      <c r="BB64" s="45">
        <f t="shared" si="2"/>
        <v>8255</v>
      </c>
      <c r="BC64" s="46" t="str">
        <f t="shared" si="3"/>
        <v>INR  Eight Thousand Two Hundred &amp; Fifty Five  Only</v>
      </c>
      <c r="IA64" s="17">
        <v>1.51</v>
      </c>
      <c r="IB64" s="17" t="s">
        <v>379</v>
      </c>
      <c r="IC64" s="17" t="s">
        <v>104</v>
      </c>
      <c r="ID64" s="17">
        <v>8.68</v>
      </c>
      <c r="IE64" s="18" t="s">
        <v>185</v>
      </c>
      <c r="IF64" s="18"/>
      <c r="IG64" s="18"/>
      <c r="IH64" s="18"/>
      <c r="II64" s="18"/>
    </row>
    <row r="65" spans="1:243" s="17" customFormat="1" ht="15.75">
      <c r="A65" s="73">
        <v>1.52</v>
      </c>
      <c r="B65" s="49" t="s">
        <v>136</v>
      </c>
      <c r="C65" s="47" t="s">
        <v>105</v>
      </c>
      <c r="D65" s="75"/>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7"/>
      <c r="IA65" s="17">
        <v>1.52</v>
      </c>
      <c r="IB65" s="17" t="s">
        <v>136</v>
      </c>
      <c r="IC65" s="17" t="s">
        <v>105</v>
      </c>
      <c r="IE65" s="18"/>
      <c r="IF65" s="18"/>
      <c r="IG65" s="18"/>
      <c r="IH65" s="18"/>
      <c r="II65" s="18"/>
    </row>
    <row r="66" spans="1:243" s="17" customFormat="1" ht="78.75">
      <c r="A66" s="28">
        <v>1.53</v>
      </c>
      <c r="B66" s="49" t="s">
        <v>380</v>
      </c>
      <c r="C66" s="47" t="s">
        <v>106</v>
      </c>
      <c r="D66" s="75"/>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7"/>
      <c r="IA66" s="17">
        <v>1.53</v>
      </c>
      <c r="IB66" s="17" t="s">
        <v>380</v>
      </c>
      <c r="IC66" s="17" t="s">
        <v>106</v>
      </c>
      <c r="IE66" s="18"/>
      <c r="IF66" s="18"/>
      <c r="IG66" s="18"/>
      <c r="IH66" s="18"/>
      <c r="II66" s="18"/>
    </row>
    <row r="67" spans="1:243" s="17" customFormat="1" ht="28.5">
      <c r="A67" s="73">
        <v>1.54</v>
      </c>
      <c r="B67" s="49" t="s">
        <v>381</v>
      </c>
      <c r="C67" s="47" t="s">
        <v>107</v>
      </c>
      <c r="D67" s="50">
        <v>1.85</v>
      </c>
      <c r="E67" s="51" t="s">
        <v>185</v>
      </c>
      <c r="F67" s="52">
        <v>4192.15</v>
      </c>
      <c r="G67" s="37"/>
      <c r="H67" s="38"/>
      <c r="I67" s="39" t="s">
        <v>38</v>
      </c>
      <c r="J67" s="40">
        <f t="shared" si="0"/>
        <v>1</v>
      </c>
      <c r="K67" s="38" t="s">
        <v>39</v>
      </c>
      <c r="L67" s="38" t="s">
        <v>4</v>
      </c>
      <c r="M67" s="41"/>
      <c r="N67" s="38"/>
      <c r="O67" s="38"/>
      <c r="P67" s="42"/>
      <c r="Q67" s="38"/>
      <c r="R67" s="38"/>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3"/>
      <c r="BA67" s="44">
        <f t="shared" si="1"/>
        <v>7755</v>
      </c>
      <c r="BB67" s="45">
        <f t="shared" si="2"/>
        <v>7755</v>
      </c>
      <c r="BC67" s="46" t="str">
        <f t="shared" si="3"/>
        <v>INR  Seven Thousand Seven Hundred &amp; Fifty Five  Only</v>
      </c>
      <c r="IA67" s="17">
        <v>1.54</v>
      </c>
      <c r="IB67" s="17" t="s">
        <v>381</v>
      </c>
      <c r="IC67" s="17" t="s">
        <v>107</v>
      </c>
      <c r="ID67" s="17">
        <v>1.85</v>
      </c>
      <c r="IE67" s="18" t="s">
        <v>185</v>
      </c>
      <c r="IF67" s="18"/>
      <c r="IG67" s="18"/>
      <c r="IH67" s="18"/>
      <c r="II67" s="18"/>
    </row>
    <row r="68" spans="1:243" s="17" customFormat="1" ht="78.75">
      <c r="A68" s="28">
        <v>1.55</v>
      </c>
      <c r="B68" s="49" t="s">
        <v>382</v>
      </c>
      <c r="C68" s="47" t="s">
        <v>108</v>
      </c>
      <c r="D68" s="75"/>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7"/>
      <c r="IA68" s="17">
        <v>1.55</v>
      </c>
      <c r="IB68" s="17" t="s">
        <v>382</v>
      </c>
      <c r="IC68" s="17" t="s">
        <v>108</v>
      </c>
      <c r="IE68" s="18"/>
      <c r="IF68" s="18"/>
      <c r="IG68" s="18"/>
      <c r="IH68" s="18"/>
      <c r="II68" s="18"/>
    </row>
    <row r="69" spans="1:243" s="17" customFormat="1" ht="63">
      <c r="A69" s="73">
        <v>1.56</v>
      </c>
      <c r="B69" s="49" t="s">
        <v>383</v>
      </c>
      <c r="C69" s="47" t="s">
        <v>190</v>
      </c>
      <c r="D69" s="50">
        <v>17.85</v>
      </c>
      <c r="E69" s="51" t="s">
        <v>186</v>
      </c>
      <c r="F69" s="52">
        <v>100.53</v>
      </c>
      <c r="G69" s="37"/>
      <c r="H69" s="38"/>
      <c r="I69" s="39" t="s">
        <v>38</v>
      </c>
      <c r="J69" s="40">
        <f t="shared" si="0"/>
        <v>1</v>
      </c>
      <c r="K69" s="38" t="s">
        <v>39</v>
      </c>
      <c r="L69" s="38" t="s">
        <v>4</v>
      </c>
      <c r="M69" s="41"/>
      <c r="N69" s="38"/>
      <c r="O69" s="38"/>
      <c r="P69" s="42"/>
      <c r="Q69" s="38"/>
      <c r="R69" s="38"/>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3"/>
      <c r="BA69" s="44">
        <f t="shared" si="1"/>
        <v>1794</v>
      </c>
      <c r="BB69" s="45">
        <f t="shared" si="2"/>
        <v>1794</v>
      </c>
      <c r="BC69" s="46" t="str">
        <f t="shared" si="3"/>
        <v>INR  One Thousand Seven Hundred &amp; Ninety Four  Only</v>
      </c>
      <c r="IA69" s="17">
        <v>1.56</v>
      </c>
      <c r="IB69" s="17" t="s">
        <v>383</v>
      </c>
      <c r="IC69" s="17" t="s">
        <v>190</v>
      </c>
      <c r="ID69" s="17">
        <v>17.85</v>
      </c>
      <c r="IE69" s="18" t="s">
        <v>186</v>
      </c>
      <c r="IF69" s="18"/>
      <c r="IG69" s="18"/>
      <c r="IH69" s="18"/>
      <c r="II69" s="18"/>
    </row>
    <row r="70" spans="1:243" s="17" customFormat="1" ht="31.5">
      <c r="A70" s="28">
        <v>1.57</v>
      </c>
      <c r="B70" s="49" t="s">
        <v>384</v>
      </c>
      <c r="C70" s="47" t="s">
        <v>191</v>
      </c>
      <c r="D70" s="50">
        <v>8</v>
      </c>
      <c r="E70" s="51" t="s">
        <v>186</v>
      </c>
      <c r="F70" s="52">
        <v>77.6</v>
      </c>
      <c r="G70" s="37"/>
      <c r="H70" s="38"/>
      <c r="I70" s="39" t="s">
        <v>38</v>
      </c>
      <c r="J70" s="40">
        <f t="shared" si="0"/>
        <v>1</v>
      </c>
      <c r="K70" s="38" t="s">
        <v>39</v>
      </c>
      <c r="L70" s="38" t="s">
        <v>4</v>
      </c>
      <c r="M70" s="41"/>
      <c r="N70" s="38"/>
      <c r="O70" s="38"/>
      <c r="P70" s="42"/>
      <c r="Q70" s="38"/>
      <c r="R70" s="38"/>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3"/>
      <c r="BA70" s="44">
        <f t="shared" si="1"/>
        <v>621</v>
      </c>
      <c r="BB70" s="45">
        <f t="shared" si="2"/>
        <v>621</v>
      </c>
      <c r="BC70" s="46" t="str">
        <f t="shared" si="3"/>
        <v>INR  Six Hundred &amp; Twenty One  Only</v>
      </c>
      <c r="IA70" s="17">
        <v>1.57</v>
      </c>
      <c r="IB70" s="17" t="s">
        <v>384</v>
      </c>
      <c r="IC70" s="17" t="s">
        <v>191</v>
      </c>
      <c r="ID70" s="17">
        <v>8</v>
      </c>
      <c r="IE70" s="18" t="s">
        <v>186</v>
      </c>
      <c r="IF70" s="18"/>
      <c r="IG70" s="18"/>
      <c r="IH70" s="18"/>
      <c r="II70" s="18"/>
    </row>
    <row r="71" spans="1:243" s="17" customFormat="1" ht="63">
      <c r="A71" s="73">
        <v>1.58</v>
      </c>
      <c r="B71" s="49" t="s">
        <v>385</v>
      </c>
      <c r="C71" s="47" t="s">
        <v>192</v>
      </c>
      <c r="D71" s="75"/>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7"/>
      <c r="IA71" s="17">
        <v>1.58</v>
      </c>
      <c r="IB71" s="17" t="s">
        <v>385</v>
      </c>
      <c r="IC71" s="17" t="s">
        <v>192</v>
      </c>
      <c r="IE71" s="18"/>
      <c r="IF71" s="18"/>
      <c r="IG71" s="18"/>
      <c r="IH71" s="18"/>
      <c r="II71" s="18"/>
    </row>
    <row r="72" spans="1:243" s="17" customFormat="1" ht="47.25">
      <c r="A72" s="28">
        <v>1.59</v>
      </c>
      <c r="B72" s="49" t="s">
        <v>386</v>
      </c>
      <c r="C72" s="47" t="s">
        <v>193</v>
      </c>
      <c r="D72" s="50">
        <v>222</v>
      </c>
      <c r="E72" s="51" t="s">
        <v>186</v>
      </c>
      <c r="F72" s="52">
        <v>89.65</v>
      </c>
      <c r="G72" s="37"/>
      <c r="H72" s="38"/>
      <c r="I72" s="39" t="s">
        <v>38</v>
      </c>
      <c r="J72" s="40">
        <f t="shared" si="0"/>
        <v>1</v>
      </c>
      <c r="K72" s="38" t="s">
        <v>39</v>
      </c>
      <c r="L72" s="38" t="s">
        <v>4</v>
      </c>
      <c r="M72" s="41"/>
      <c r="N72" s="38"/>
      <c r="O72" s="38"/>
      <c r="P72" s="42"/>
      <c r="Q72" s="38"/>
      <c r="R72" s="38"/>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3"/>
      <c r="BA72" s="44">
        <f t="shared" si="1"/>
        <v>19902</v>
      </c>
      <c r="BB72" s="45">
        <f t="shared" si="2"/>
        <v>19902</v>
      </c>
      <c r="BC72" s="46" t="str">
        <f t="shared" si="3"/>
        <v>INR  Nineteen Thousand Nine Hundred &amp; Two  Only</v>
      </c>
      <c r="IA72" s="17">
        <v>1.59</v>
      </c>
      <c r="IB72" s="17" t="s">
        <v>386</v>
      </c>
      <c r="IC72" s="17" t="s">
        <v>193</v>
      </c>
      <c r="ID72" s="17">
        <v>222</v>
      </c>
      <c r="IE72" s="18" t="s">
        <v>186</v>
      </c>
      <c r="IF72" s="18"/>
      <c r="IG72" s="18"/>
      <c r="IH72" s="18"/>
      <c r="II72" s="18"/>
    </row>
    <row r="73" spans="1:243" s="17" customFormat="1" ht="31.5">
      <c r="A73" s="73">
        <v>1.6</v>
      </c>
      <c r="B73" s="49" t="s">
        <v>387</v>
      </c>
      <c r="C73" s="47" t="s">
        <v>194</v>
      </c>
      <c r="D73" s="50">
        <v>695</v>
      </c>
      <c r="E73" s="51" t="s">
        <v>186</v>
      </c>
      <c r="F73" s="52">
        <v>124.77</v>
      </c>
      <c r="G73" s="37"/>
      <c r="H73" s="38"/>
      <c r="I73" s="39" t="s">
        <v>38</v>
      </c>
      <c r="J73" s="40">
        <f t="shared" si="0"/>
        <v>1</v>
      </c>
      <c r="K73" s="38" t="s">
        <v>39</v>
      </c>
      <c r="L73" s="38" t="s">
        <v>4</v>
      </c>
      <c r="M73" s="41"/>
      <c r="N73" s="38"/>
      <c r="O73" s="38"/>
      <c r="P73" s="42"/>
      <c r="Q73" s="38"/>
      <c r="R73" s="38"/>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44">
        <f t="shared" si="1"/>
        <v>86715</v>
      </c>
      <c r="BB73" s="45">
        <f t="shared" si="2"/>
        <v>86715</v>
      </c>
      <c r="BC73" s="46" t="str">
        <f t="shared" si="3"/>
        <v>INR  Eighty Six Thousand Seven Hundred &amp; Fifteen  Only</v>
      </c>
      <c r="IA73" s="17">
        <v>1.6</v>
      </c>
      <c r="IB73" s="17" t="s">
        <v>387</v>
      </c>
      <c r="IC73" s="17" t="s">
        <v>194</v>
      </c>
      <c r="ID73" s="17">
        <v>695</v>
      </c>
      <c r="IE73" s="18" t="s">
        <v>186</v>
      </c>
      <c r="IF73" s="18"/>
      <c r="IG73" s="18"/>
      <c r="IH73" s="18"/>
      <c r="II73" s="18"/>
    </row>
    <row r="74" spans="1:243" s="17" customFormat="1" ht="63">
      <c r="A74" s="28">
        <v>1.61</v>
      </c>
      <c r="B74" s="49" t="s">
        <v>137</v>
      </c>
      <c r="C74" s="47" t="s">
        <v>195</v>
      </c>
      <c r="D74" s="75"/>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7"/>
      <c r="IA74" s="17">
        <v>1.61</v>
      </c>
      <c r="IB74" s="17" t="s">
        <v>137</v>
      </c>
      <c r="IC74" s="17" t="s">
        <v>195</v>
      </c>
      <c r="IE74" s="18"/>
      <c r="IF74" s="18"/>
      <c r="IG74" s="18"/>
      <c r="IH74" s="18"/>
      <c r="II74" s="18"/>
    </row>
    <row r="75" spans="1:243" s="17" customFormat="1" ht="28.5">
      <c r="A75" s="73">
        <v>1.62</v>
      </c>
      <c r="B75" s="49" t="s">
        <v>138</v>
      </c>
      <c r="C75" s="47" t="s">
        <v>196</v>
      </c>
      <c r="D75" s="50">
        <v>18.55</v>
      </c>
      <c r="E75" s="51" t="s">
        <v>186</v>
      </c>
      <c r="F75" s="52">
        <v>137.79</v>
      </c>
      <c r="G75" s="37"/>
      <c r="H75" s="38"/>
      <c r="I75" s="39" t="s">
        <v>38</v>
      </c>
      <c r="J75" s="40">
        <f t="shared" si="0"/>
        <v>1</v>
      </c>
      <c r="K75" s="38" t="s">
        <v>39</v>
      </c>
      <c r="L75" s="38" t="s">
        <v>4</v>
      </c>
      <c r="M75" s="41"/>
      <c r="N75" s="38"/>
      <c r="O75" s="38"/>
      <c r="P75" s="42"/>
      <c r="Q75" s="38"/>
      <c r="R75" s="38"/>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3"/>
      <c r="BA75" s="44">
        <f aca="true" t="shared" si="4" ref="BA75:BA130">ROUND(total_amount_ba($B$2,$D$2,D75,F75,J75,K75,M75),0)</f>
        <v>2556</v>
      </c>
      <c r="BB75" s="45">
        <f aca="true" t="shared" si="5" ref="BB75:BB130">BA75+SUM(N75:AZ75)</f>
        <v>2556</v>
      </c>
      <c r="BC75" s="46" t="str">
        <f aca="true" t="shared" si="6" ref="BC75:BC130">SpellNumber(L75,BB75)</f>
        <v>INR  Two Thousand Five Hundred &amp; Fifty Six  Only</v>
      </c>
      <c r="IA75" s="17">
        <v>1.62</v>
      </c>
      <c r="IB75" s="17" t="s">
        <v>138</v>
      </c>
      <c r="IC75" s="17" t="s">
        <v>196</v>
      </c>
      <c r="ID75" s="17">
        <v>18.55</v>
      </c>
      <c r="IE75" s="18" t="s">
        <v>186</v>
      </c>
      <c r="IF75" s="18"/>
      <c r="IG75" s="18"/>
      <c r="IH75" s="18"/>
      <c r="II75" s="18"/>
    </row>
    <row r="76" spans="1:243" s="17" customFormat="1" ht="110.25">
      <c r="A76" s="28">
        <v>1.63</v>
      </c>
      <c r="B76" s="49" t="s">
        <v>388</v>
      </c>
      <c r="C76" s="47" t="s">
        <v>197</v>
      </c>
      <c r="D76" s="75"/>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7"/>
      <c r="IA76" s="17">
        <v>1.63</v>
      </c>
      <c r="IB76" s="17" t="s">
        <v>388</v>
      </c>
      <c r="IC76" s="17" t="s">
        <v>197</v>
      </c>
      <c r="IE76" s="18"/>
      <c r="IF76" s="18"/>
      <c r="IG76" s="18"/>
      <c r="IH76" s="18"/>
      <c r="II76" s="18"/>
    </row>
    <row r="77" spans="1:243" s="17" customFormat="1" ht="28.5">
      <c r="A77" s="73">
        <v>1.64</v>
      </c>
      <c r="B77" s="49" t="s">
        <v>389</v>
      </c>
      <c r="C77" s="47" t="s">
        <v>198</v>
      </c>
      <c r="D77" s="50">
        <v>4</v>
      </c>
      <c r="E77" s="51" t="s">
        <v>187</v>
      </c>
      <c r="F77" s="52">
        <v>97.94</v>
      </c>
      <c r="G77" s="37"/>
      <c r="H77" s="38"/>
      <c r="I77" s="39" t="s">
        <v>38</v>
      </c>
      <c r="J77" s="40">
        <f aca="true" t="shared" si="7" ref="J77:J130">IF(I77="Less(-)",-1,1)</f>
        <v>1</v>
      </c>
      <c r="K77" s="38" t="s">
        <v>39</v>
      </c>
      <c r="L77" s="38" t="s">
        <v>4</v>
      </c>
      <c r="M77" s="41"/>
      <c r="N77" s="38"/>
      <c r="O77" s="38"/>
      <c r="P77" s="42"/>
      <c r="Q77" s="38"/>
      <c r="R77" s="38"/>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3"/>
      <c r="BA77" s="44">
        <f t="shared" si="4"/>
        <v>392</v>
      </c>
      <c r="BB77" s="45">
        <f t="shared" si="5"/>
        <v>392</v>
      </c>
      <c r="BC77" s="46" t="str">
        <f t="shared" si="6"/>
        <v>INR  Three Hundred &amp; Ninety Two  Only</v>
      </c>
      <c r="IA77" s="17">
        <v>1.64</v>
      </c>
      <c r="IB77" s="17" t="s">
        <v>389</v>
      </c>
      <c r="IC77" s="17" t="s">
        <v>198</v>
      </c>
      <c r="ID77" s="17">
        <v>4</v>
      </c>
      <c r="IE77" s="18" t="s">
        <v>187</v>
      </c>
      <c r="IF77" s="18"/>
      <c r="IG77" s="18"/>
      <c r="IH77" s="18"/>
      <c r="II77" s="18"/>
    </row>
    <row r="78" spans="1:243" s="17" customFormat="1" ht="28.5">
      <c r="A78" s="28">
        <v>1.65</v>
      </c>
      <c r="B78" s="49" t="s">
        <v>390</v>
      </c>
      <c r="C78" s="47" t="s">
        <v>199</v>
      </c>
      <c r="D78" s="50">
        <v>8</v>
      </c>
      <c r="E78" s="51" t="s">
        <v>187</v>
      </c>
      <c r="F78" s="52">
        <v>126.79</v>
      </c>
      <c r="G78" s="37"/>
      <c r="H78" s="38"/>
      <c r="I78" s="39" t="s">
        <v>38</v>
      </c>
      <c r="J78" s="40">
        <f t="shared" si="7"/>
        <v>1</v>
      </c>
      <c r="K78" s="38" t="s">
        <v>39</v>
      </c>
      <c r="L78" s="38" t="s">
        <v>4</v>
      </c>
      <c r="M78" s="41"/>
      <c r="N78" s="38"/>
      <c r="O78" s="38"/>
      <c r="P78" s="42"/>
      <c r="Q78" s="38"/>
      <c r="R78" s="38"/>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3"/>
      <c r="BA78" s="44">
        <f t="shared" si="4"/>
        <v>1014</v>
      </c>
      <c r="BB78" s="45">
        <f t="shared" si="5"/>
        <v>1014</v>
      </c>
      <c r="BC78" s="46" t="str">
        <f t="shared" si="6"/>
        <v>INR  One Thousand  &amp;Fourteen  Only</v>
      </c>
      <c r="IA78" s="17">
        <v>1.65</v>
      </c>
      <c r="IB78" s="17" t="s">
        <v>390</v>
      </c>
      <c r="IC78" s="17" t="s">
        <v>199</v>
      </c>
      <c r="ID78" s="17">
        <v>8</v>
      </c>
      <c r="IE78" s="18" t="s">
        <v>187</v>
      </c>
      <c r="IF78" s="18"/>
      <c r="IG78" s="18"/>
      <c r="IH78" s="18"/>
      <c r="II78" s="18"/>
    </row>
    <row r="79" spans="1:243" s="17" customFormat="1" ht="15.75">
      <c r="A79" s="73">
        <v>1.66</v>
      </c>
      <c r="B79" s="49" t="s">
        <v>139</v>
      </c>
      <c r="C79" s="47" t="s">
        <v>200</v>
      </c>
      <c r="D79" s="75"/>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7"/>
      <c r="IA79" s="17">
        <v>1.66</v>
      </c>
      <c r="IB79" s="17" t="s">
        <v>139</v>
      </c>
      <c r="IC79" s="17" t="s">
        <v>200</v>
      </c>
      <c r="IE79" s="18"/>
      <c r="IF79" s="18"/>
      <c r="IG79" s="18"/>
      <c r="IH79" s="18"/>
      <c r="II79" s="18"/>
    </row>
    <row r="80" spans="1:243" s="17" customFormat="1" ht="141.75">
      <c r="A80" s="28">
        <v>1.67</v>
      </c>
      <c r="B80" s="49" t="s">
        <v>391</v>
      </c>
      <c r="C80" s="47" t="s">
        <v>201</v>
      </c>
      <c r="D80" s="75"/>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7"/>
      <c r="IA80" s="17">
        <v>1.67</v>
      </c>
      <c r="IB80" s="17" t="s">
        <v>391</v>
      </c>
      <c r="IC80" s="17" t="s">
        <v>201</v>
      </c>
      <c r="IE80" s="18"/>
      <c r="IF80" s="18"/>
      <c r="IG80" s="18"/>
      <c r="IH80" s="18"/>
      <c r="II80" s="18"/>
    </row>
    <row r="81" spans="1:243" s="17" customFormat="1" ht="28.5">
      <c r="A81" s="73">
        <v>1.68</v>
      </c>
      <c r="B81" s="49" t="s">
        <v>392</v>
      </c>
      <c r="C81" s="47" t="s">
        <v>202</v>
      </c>
      <c r="D81" s="50">
        <v>12.55</v>
      </c>
      <c r="E81" s="51" t="s">
        <v>185</v>
      </c>
      <c r="F81" s="52">
        <v>1285.84</v>
      </c>
      <c r="G81" s="37"/>
      <c r="H81" s="38"/>
      <c r="I81" s="39" t="s">
        <v>38</v>
      </c>
      <c r="J81" s="40">
        <f t="shared" si="7"/>
        <v>1</v>
      </c>
      <c r="K81" s="38" t="s">
        <v>39</v>
      </c>
      <c r="L81" s="38" t="s">
        <v>4</v>
      </c>
      <c r="M81" s="41"/>
      <c r="N81" s="38"/>
      <c r="O81" s="38"/>
      <c r="P81" s="42"/>
      <c r="Q81" s="38"/>
      <c r="R81" s="38"/>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3"/>
      <c r="BA81" s="44">
        <f t="shared" si="4"/>
        <v>16137</v>
      </c>
      <c r="BB81" s="45">
        <f t="shared" si="5"/>
        <v>16137</v>
      </c>
      <c r="BC81" s="46" t="str">
        <f t="shared" si="6"/>
        <v>INR  Sixteen Thousand One Hundred &amp; Thirty Seven  Only</v>
      </c>
      <c r="IA81" s="17">
        <v>1.68</v>
      </c>
      <c r="IB81" s="17" t="s">
        <v>392</v>
      </c>
      <c r="IC81" s="17" t="s">
        <v>202</v>
      </c>
      <c r="ID81" s="17">
        <v>12.55</v>
      </c>
      <c r="IE81" s="18" t="s">
        <v>185</v>
      </c>
      <c r="IF81" s="18"/>
      <c r="IG81" s="18"/>
      <c r="IH81" s="18"/>
      <c r="II81" s="18"/>
    </row>
    <row r="82" spans="1:243" s="17" customFormat="1" ht="157.5">
      <c r="A82" s="28">
        <v>1.69</v>
      </c>
      <c r="B82" s="49" t="s">
        <v>393</v>
      </c>
      <c r="C82" s="47" t="s">
        <v>203</v>
      </c>
      <c r="D82" s="75"/>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7"/>
      <c r="IA82" s="17">
        <v>1.69</v>
      </c>
      <c r="IB82" s="17" t="s">
        <v>393</v>
      </c>
      <c r="IC82" s="17" t="s">
        <v>203</v>
      </c>
      <c r="IE82" s="18"/>
      <c r="IF82" s="18"/>
      <c r="IG82" s="18"/>
      <c r="IH82" s="18"/>
      <c r="II82" s="18"/>
    </row>
    <row r="83" spans="1:243" s="17" customFormat="1" ht="42.75">
      <c r="A83" s="73">
        <v>1.7</v>
      </c>
      <c r="B83" s="49" t="s">
        <v>392</v>
      </c>
      <c r="C83" s="47" t="s">
        <v>204</v>
      </c>
      <c r="D83" s="50">
        <v>220</v>
      </c>
      <c r="E83" s="51" t="s">
        <v>185</v>
      </c>
      <c r="F83" s="52">
        <v>1348.01</v>
      </c>
      <c r="G83" s="37"/>
      <c r="H83" s="38"/>
      <c r="I83" s="39" t="s">
        <v>38</v>
      </c>
      <c r="J83" s="40">
        <f t="shared" si="7"/>
        <v>1</v>
      </c>
      <c r="K83" s="38" t="s">
        <v>39</v>
      </c>
      <c r="L83" s="38" t="s">
        <v>4</v>
      </c>
      <c r="M83" s="41"/>
      <c r="N83" s="38"/>
      <c r="O83" s="38"/>
      <c r="P83" s="42"/>
      <c r="Q83" s="38"/>
      <c r="R83" s="38"/>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3"/>
      <c r="BA83" s="44">
        <f t="shared" si="4"/>
        <v>296562</v>
      </c>
      <c r="BB83" s="45">
        <f t="shared" si="5"/>
        <v>296562</v>
      </c>
      <c r="BC83" s="46" t="str">
        <f t="shared" si="6"/>
        <v>INR  Two Lakh Ninety Six Thousand Five Hundred &amp; Sixty Two  Only</v>
      </c>
      <c r="IA83" s="17">
        <v>1.7</v>
      </c>
      <c r="IB83" s="17" t="s">
        <v>392</v>
      </c>
      <c r="IC83" s="17" t="s">
        <v>204</v>
      </c>
      <c r="ID83" s="17">
        <v>220</v>
      </c>
      <c r="IE83" s="18" t="s">
        <v>185</v>
      </c>
      <c r="IF83" s="18"/>
      <c r="IG83" s="18"/>
      <c r="IH83" s="18"/>
      <c r="II83" s="18"/>
    </row>
    <row r="84" spans="1:243" s="17" customFormat="1" ht="15.75">
      <c r="A84" s="28">
        <v>1.71</v>
      </c>
      <c r="B84" s="49" t="s">
        <v>140</v>
      </c>
      <c r="C84" s="47" t="s">
        <v>205</v>
      </c>
      <c r="D84" s="75"/>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7"/>
      <c r="IA84" s="17">
        <v>1.71</v>
      </c>
      <c r="IB84" s="17" t="s">
        <v>140</v>
      </c>
      <c r="IC84" s="17" t="s">
        <v>205</v>
      </c>
      <c r="IE84" s="18"/>
      <c r="IF84" s="18"/>
      <c r="IG84" s="18"/>
      <c r="IH84" s="18"/>
      <c r="II84" s="18"/>
    </row>
    <row r="85" spans="1:243" s="17" customFormat="1" ht="330.75" customHeight="1">
      <c r="A85" s="73">
        <v>1.72</v>
      </c>
      <c r="B85" s="49" t="s">
        <v>394</v>
      </c>
      <c r="C85" s="47" t="s">
        <v>206</v>
      </c>
      <c r="D85" s="50">
        <v>0.9</v>
      </c>
      <c r="E85" s="51" t="s">
        <v>185</v>
      </c>
      <c r="F85" s="52">
        <v>588.82</v>
      </c>
      <c r="G85" s="37"/>
      <c r="H85" s="38"/>
      <c r="I85" s="39" t="s">
        <v>38</v>
      </c>
      <c r="J85" s="40">
        <f t="shared" si="7"/>
        <v>1</v>
      </c>
      <c r="K85" s="38" t="s">
        <v>39</v>
      </c>
      <c r="L85" s="38" t="s">
        <v>4</v>
      </c>
      <c r="M85" s="41"/>
      <c r="N85" s="38"/>
      <c r="O85" s="38"/>
      <c r="P85" s="42"/>
      <c r="Q85" s="38"/>
      <c r="R85" s="38"/>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3"/>
      <c r="BA85" s="44">
        <f t="shared" si="4"/>
        <v>530</v>
      </c>
      <c r="BB85" s="45">
        <f t="shared" si="5"/>
        <v>530</v>
      </c>
      <c r="BC85" s="46" t="str">
        <f t="shared" si="6"/>
        <v>INR  Five Hundred &amp; Thirty  Only</v>
      </c>
      <c r="IA85" s="17">
        <v>1.72</v>
      </c>
      <c r="IB85" s="17" t="s">
        <v>394</v>
      </c>
      <c r="IC85" s="17" t="s">
        <v>206</v>
      </c>
      <c r="ID85" s="17">
        <v>0.9</v>
      </c>
      <c r="IE85" s="18" t="s">
        <v>185</v>
      </c>
      <c r="IF85" s="18"/>
      <c r="IG85" s="18"/>
      <c r="IH85" s="18"/>
      <c r="II85" s="18"/>
    </row>
    <row r="86" spans="1:243" s="17" customFormat="1" ht="409.5">
      <c r="A86" s="28">
        <v>1.73</v>
      </c>
      <c r="B86" s="49" t="s">
        <v>141</v>
      </c>
      <c r="C86" s="47" t="s">
        <v>207</v>
      </c>
      <c r="D86" s="75"/>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7"/>
      <c r="IA86" s="17">
        <v>1.73</v>
      </c>
      <c r="IB86" s="17" t="s">
        <v>141</v>
      </c>
      <c r="IC86" s="17" t="s">
        <v>207</v>
      </c>
      <c r="IE86" s="18"/>
      <c r="IF86" s="18"/>
      <c r="IG86" s="18"/>
      <c r="IH86" s="18"/>
      <c r="II86" s="18"/>
    </row>
    <row r="87" spans="1:243" s="17" customFormat="1" ht="157.5">
      <c r="A87" s="73">
        <v>1.74</v>
      </c>
      <c r="B87" s="49" t="s">
        <v>142</v>
      </c>
      <c r="C87" s="47" t="s">
        <v>208</v>
      </c>
      <c r="D87" s="50">
        <v>220</v>
      </c>
      <c r="E87" s="51" t="s">
        <v>185</v>
      </c>
      <c r="F87" s="52">
        <v>1708.86</v>
      </c>
      <c r="G87" s="37"/>
      <c r="H87" s="38"/>
      <c r="I87" s="39" t="s">
        <v>38</v>
      </c>
      <c r="J87" s="40">
        <f t="shared" si="7"/>
        <v>1</v>
      </c>
      <c r="K87" s="38" t="s">
        <v>39</v>
      </c>
      <c r="L87" s="38" t="s">
        <v>4</v>
      </c>
      <c r="M87" s="41"/>
      <c r="N87" s="38"/>
      <c r="O87" s="38"/>
      <c r="P87" s="42"/>
      <c r="Q87" s="38"/>
      <c r="R87" s="38"/>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3"/>
      <c r="BA87" s="44">
        <f t="shared" si="4"/>
        <v>375949</v>
      </c>
      <c r="BB87" s="45">
        <f t="shared" si="5"/>
        <v>375949</v>
      </c>
      <c r="BC87" s="46" t="str">
        <f t="shared" si="6"/>
        <v>INR  Three Lakh Seventy Five Thousand Nine Hundred &amp; Forty Nine  Only</v>
      </c>
      <c r="IA87" s="17">
        <v>1.74</v>
      </c>
      <c r="IB87" s="17" t="s">
        <v>142</v>
      </c>
      <c r="IC87" s="17" t="s">
        <v>208</v>
      </c>
      <c r="ID87" s="17">
        <v>220</v>
      </c>
      <c r="IE87" s="18" t="s">
        <v>185</v>
      </c>
      <c r="IF87" s="18"/>
      <c r="IG87" s="18"/>
      <c r="IH87" s="18"/>
      <c r="II87" s="18"/>
    </row>
    <row r="88" spans="1:243" s="17" customFormat="1" ht="15.75">
      <c r="A88" s="28">
        <v>1.75</v>
      </c>
      <c r="B88" s="49" t="s">
        <v>143</v>
      </c>
      <c r="C88" s="47" t="s">
        <v>209</v>
      </c>
      <c r="D88" s="75"/>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7"/>
      <c r="IA88" s="17">
        <v>1.75</v>
      </c>
      <c r="IB88" s="17" t="s">
        <v>143</v>
      </c>
      <c r="IC88" s="17" t="s">
        <v>209</v>
      </c>
      <c r="IE88" s="18"/>
      <c r="IF88" s="18"/>
      <c r="IG88" s="18"/>
      <c r="IH88" s="18"/>
      <c r="II88" s="18"/>
    </row>
    <row r="89" spans="1:243" s="17" customFormat="1" ht="15.75">
      <c r="A89" s="73">
        <v>1.76</v>
      </c>
      <c r="B89" s="49" t="s">
        <v>144</v>
      </c>
      <c r="C89" s="47" t="s">
        <v>210</v>
      </c>
      <c r="D89" s="75"/>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7"/>
      <c r="IA89" s="17">
        <v>1.76</v>
      </c>
      <c r="IB89" s="17" t="s">
        <v>144</v>
      </c>
      <c r="IC89" s="17" t="s">
        <v>210</v>
      </c>
      <c r="IE89" s="18"/>
      <c r="IF89" s="18"/>
      <c r="IG89" s="18"/>
      <c r="IH89" s="18"/>
      <c r="II89" s="18"/>
    </row>
    <row r="90" spans="1:243" s="17" customFormat="1" ht="28.5">
      <c r="A90" s="28">
        <v>1.77</v>
      </c>
      <c r="B90" s="49" t="s">
        <v>145</v>
      </c>
      <c r="C90" s="47" t="s">
        <v>211</v>
      </c>
      <c r="D90" s="50">
        <v>43.73</v>
      </c>
      <c r="E90" s="51" t="s">
        <v>185</v>
      </c>
      <c r="F90" s="52">
        <v>258.09</v>
      </c>
      <c r="G90" s="37"/>
      <c r="H90" s="38"/>
      <c r="I90" s="39" t="s">
        <v>38</v>
      </c>
      <c r="J90" s="40">
        <f t="shared" si="7"/>
        <v>1</v>
      </c>
      <c r="K90" s="38" t="s">
        <v>39</v>
      </c>
      <c r="L90" s="38" t="s">
        <v>4</v>
      </c>
      <c r="M90" s="41"/>
      <c r="N90" s="38"/>
      <c r="O90" s="38"/>
      <c r="P90" s="42"/>
      <c r="Q90" s="38"/>
      <c r="R90" s="38"/>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3"/>
      <c r="BA90" s="44">
        <f t="shared" si="4"/>
        <v>11286</v>
      </c>
      <c r="BB90" s="45">
        <f t="shared" si="5"/>
        <v>11286</v>
      </c>
      <c r="BC90" s="46" t="str">
        <f t="shared" si="6"/>
        <v>INR  Eleven Thousand Two Hundred &amp; Eighty Six  Only</v>
      </c>
      <c r="IA90" s="17">
        <v>1.77</v>
      </c>
      <c r="IB90" s="17" t="s">
        <v>145</v>
      </c>
      <c r="IC90" s="17" t="s">
        <v>211</v>
      </c>
      <c r="ID90" s="17">
        <v>43.73</v>
      </c>
      <c r="IE90" s="18" t="s">
        <v>185</v>
      </c>
      <c r="IF90" s="18"/>
      <c r="IG90" s="18"/>
      <c r="IH90" s="18"/>
      <c r="II90" s="18"/>
    </row>
    <row r="91" spans="1:243" s="17" customFormat="1" ht="31.5">
      <c r="A91" s="73">
        <v>1.78</v>
      </c>
      <c r="B91" s="49" t="s">
        <v>395</v>
      </c>
      <c r="C91" s="47" t="s">
        <v>212</v>
      </c>
      <c r="D91" s="75"/>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7"/>
      <c r="IA91" s="17">
        <v>1.78</v>
      </c>
      <c r="IB91" s="17" t="s">
        <v>395</v>
      </c>
      <c r="IC91" s="17" t="s">
        <v>212</v>
      </c>
      <c r="IE91" s="18"/>
      <c r="IF91" s="18"/>
      <c r="IG91" s="18"/>
      <c r="IH91" s="18"/>
      <c r="II91" s="18"/>
    </row>
    <row r="92" spans="1:243" s="17" customFormat="1" ht="28.5">
      <c r="A92" s="28">
        <v>1.79</v>
      </c>
      <c r="B92" s="49" t="s">
        <v>145</v>
      </c>
      <c r="C92" s="47" t="s">
        <v>213</v>
      </c>
      <c r="D92" s="50">
        <v>71</v>
      </c>
      <c r="E92" s="51" t="s">
        <v>185</v>
      </c>
      <c r="F92" s="52">
        <v>297.33</v>
      </c>
      <c r="G92" s="37"/>
      <c r="H92" s="38"/>
      <c r="I92" s="39" t="s">
        <v>38</v>
      </c>
      <c r="J92" s="40">
        <f t="shared" si="7"/>
        <v>1</v>
      </c>
      <c r="K92" s="38" t="s">
        <v>39</v>
      </c>
      <c r="L92" s="38" t="s">
        <v>4</v>
      </c>
      <c r="M92" s="41"/>
      <c r="N92" s="38"/>
      <c r="O92" s="38"/>
      <c r="P92" s="42"/>
      <c r="Q92" s="38"/>
      <c r="R92" s="38"/>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3"/>
      <c r="BA92" s="44">
        <f t="shared" si="4"/>
        <v>21110</v>
      </c>
      <c r="BB92" s="45">
        <f t="shared" si="5"/>
        <v>21110</v>
      </c>
      <c r="BC92" s="46" t="str">
        <f t="shared" si="6"/>
        <v>INR  Twenty One Thousand One Hundred &amp; Ten  Only</v>
      </c>
      <c r="IA92" s="17">
        <v>1.79</v>
      </c>
      <c r="IB92" s="17" t="s">
        <v>145</v>
      </c>
      <c r="IC92" s="17" t="s">
        <v>213</v>
      </c>
      <c r="ID92" s="17">
        <v>71</v>
      </c>
      <c r="IE92" s="18" t="s">
        <v>185</v>
      </c>
      <c r="IF92" s="18"/>
      <c r="IG92" s="18"/>
      <c r="IH92" s="18"/>
      <c r="II92" s="18"/>
    </row>
    <row r="93" spans="1:243" s="17" customFormat="1" ht="15.75">
      <c r="A93" s="73">
        <v>1.8</v>
      </c>
      <c r="B93" s="49" t="s">
        <v>146</v>
      </c>
      <c r="C93" s="47" t="s">
        <v>214</v>
      </c>
      <c r="D93" s="75"/>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7"/>
      <c r="IA93" s="17">
        <v>1.8</v>
      </c>
      <c r="IB93" s="17" t="s">
        <v>146</v>
      </c>
      <c r="IC93" s="17" t="s">
        <v>214</v>
      </c>
      <c r="IE93" s="18"/>
      <c r="IF93" s="18"/>
      <c r="IG93" s="18"/>
      <c r="IH93" s="18"/>
      <c r="II93" s="18"/>
    </row>
    <row r="94" spans="1:243" s="17" customFormat="1" ht="28.5">
      <c r="A94" s="28">
        <v>1.81</v>
      </c>
      <c r="B94" s="49" t="s">
        <v>147</v>
      </c>
      <c r="C94" s="47" t="s">
        <v>215</v>
      </c>
      <c r="D94" s="50">
        <v>3.16</v>
      </c>
      <c r="E94" s="51" t="s">
        <v>185</v>
      </c>
      <c r="F94" s="52">
        <v>221.88</v>
      </c>
      <c r="G94" s="37"/>
      <c r="H94" s="38"/>
      <c r="I94" s="39" t="s">
        <v>38</v>
      </c>
      <c r="J94" s="40">
        <f t="shared" si="7"/>
        <v>1</v>
      </c>
      <c r="K94" s="38" t="s">
        <v>39</v>
      </c>
      <c r="L94" s="38" t="s">
        <v>4</v>
      </c>
      <c r="M94" s="41"/>
      <c r="N94" s="38"/>
      <c r="O94" s="38"/>
      <c r="P94" s="42"/>
      <c r="Q94" s="38"/>
      <c r="R94" s="38"/>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3"/>
      <c r="BA94" s="44">
        <f t="shared" si="4"/>
        <v>701</v>
      </c>
      <c r="BB94" s="45">
        <f t="shared" si="5"/>
        <v>701</v>
      </c>
      <c r="BC94" s="46" t="str">
        <f t="shared" si="6"/>
        <v>INR  Seven Hundred &amp; One  Only</v>
      </c>
      <c r="IA94" s="17">
        <v>1.81</v>
      </c>
      <c r="IB94" s="17" t="s">
        <v>147</v>
      </c>
      <c r="IC94" s="17" t="s">
        <v>215</v>
      </c>
      <c r="ID94" s="17">
        <v>3.16</v>
      </c>
      <c r="IE94" s="18" t="s">
        <v>185</v>
      </c>
      <c r="IF94" s="18"/>
      <c r="IG94" s="18"/>
      <c r="IH94" s="18"/>
      <c r="II94" s="18"/>
    </row>
    <row r="95" spans="1:243" s="17" customFormat="1" ht="31.5">
      <c r="A95" s="73">
        <v>1.82</v>
      </c>
      <c r="B95" s="49" t="s">
        <v>396</v>
      </c>
      <c r="C95" s="47" t="s">
        <v>216</v>
      </c>
      <c r="D95" s="75"/>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7"/>
      <c r="IA95" s="17">
        <v>1.82</v>
      </c>
      <c r="IB95" s="17" t="s">
        <v>396</v>
      </c>
      <c r="IC95" s="17" t="s">
        <v>216</v>
      </c>
      <c r="IE95" s="18"/>
      <c r="IF95" s="18"/>
      <c r="IG95" s="18"/>
      <c r="IH95" s="18"/>
      <c r="II95" s="18"/>
    </row>
    <row r="96" spans="1:243" s="17" customFormat="1" ht="28.5">
      <c r="A96" s="28">
        <v>1.83</v>
      </c>
      <c r="B96" s="49" t="s">
        <v>397</v>
      </c>
      <c r="C96" s="47" t="s">
        <v>217</v>
      </c>
      <c r="D96" s="50">
        <v>27.5</v>
      </c>
      <c r="E96" s="51" t="s">
        <v>185</v>
      </c>
      <c r="F96" s="52">
        <v>187.99</v>
      </c>
      <c r="G96" s="37"/>
      <c r="H96" s="38"/>
      <c r="I96" s="39" t="s">
        <v>38</v>
      </c>
      <c r="J96" s="40">
        <f t="shared" si="7"/>
        <v>1</v>
      </c>
      <c r="K96" s="38" t="s">
        <v>39</v>
      </c>
      <c r="L96" s="38" t="s">
        <v>4</v>
      </c>
      <c r="M96" s="41"/>
      <c r="N96" s="38"/>
      <c r="O96" s="38"/>
      <c r="P96" s="42"/>
      <c r="Q96" s="38"/>
      <c r="R96" s="38"/>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3"/>
      <c r="BA96" s="44">
        <f t="shared" si="4"/>
        <v>5170</v>
      </c>
      <c r="BB96" s="45">
        <f t="shared" si="5"/>
        <v>5170</v>
      </c>
      <c r="BC96" s="46" t="str">
        <f t="shared" si="6"/>
        <v>INR  Five Thousand One Hundred &amp; Seventy  Only</v>
      </c>
      <c r="IA96" s="17">
        <v>1.83</v>
      </c>
      <c r="IB96" s="17" t="s">
        <v>397</v>
      </c>
      <c r="IC96" s="17" t="s">
        <v>217</v>
      </c>
      <c r="ID96" s="17">
        <v>27.5</v>
      </c>
      <c r="IE96" s="18" t="s">
        <v>185</v>
      </c>
      <c r="IF96" s="18"/>
      <c r="IG96" s="18"/>
      <c r="IH96" s="18"/>
      <c r="II96" s="18"/>
    </row>
    <row r="97" spans="1:243" s="17" customFormat="1" ht="31.5">
      <c r="A97" s="73">
        <v>1.84</v>
      </c>
      <c r="B97" s="49" t="s">
        <v>398</v>
      </c>
      <c r="C97" s="47" t="s">
        <v>218</v>
      </c>
      <c r="D97" s="75"/>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7"/>
      <c r="IA97" s="17">
        <v>1.84</v>
      </c>
      <c r="IB97" s="17" t="s">
        <v>398</v>
      </c>
      <c r="IC97" s="17" t="s">
        <v>218</v>
      </c>
      <c r="IE97" s="18"/>
      <c r="IF97" s="18"/>
      <c r="IG97" s="18"/>
      <c r="IH97" s="18"/>
      <c r="II97" s="18"/>
    </row>
    <row r="98" spans="1:243" s="17" customFormat="1" ht="47.25">
      <c r="A98" s="28">
        <v>1.85</v>
      </c>
      <c r="B98" s="49" t="s">
        <v>399</v>
      </c>
      <c r="C98" s="47" t="s">
        <v>219</v>
      </c>
      <c r="D98" s="50">
        <v>800</v>
      </c>
      <c r="E98" s="51" t="s">
        <v>185</v>
      </c>
      <c r="F98" s="52">
        <v>146.3</v>
      </c>
      <c r="G98" s="37"/>
      <c r="H98" s="38"/>
      <c r="I98" s="39" t="s">
        <v>38</v>
      </c>
      <c r="J98" s="40">
        <f t="shared" si="7"/>
        <v>1</v>
      </c>
      <c r="K98" s="38" t="s">
        <v>39</v>
      </c>
      <c r="L98" s="38" t="s">
        <v>4</v>
      </c>
      <c r="M98" s="41"/>
      <c r="N98" s="38"/>
      <c r="O98" s="38"/>
      <c r="P98" s="42"/>
      <c r="Q98" s="38"/>
      <c r="R98" s="38"/>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3"/>
      <c r="BA98" s="44">
        <f t="shared" si="4"/>
        <v>117040</v>
      </c>
      <c r="BB98" s="45">
        <f t="shared" si="5"/>
        <v>117040</v>
      </c>
      <c r="BC98" s="46" t="str">
        <f t="shared" si="6"/>
        <v>INR  One Lakh Seventeen Thousand  &amp;Forty  Only</v>
      </c>
      <c r="IA98" s="17">
        <v>1.85</v>
      </c>
      <c r="IB98" s="17" t="s">
        <v>399</v>
      </c>
      <c r="IC98" s="17" t="s">
        <v>219</v>
      </c>
      <c r="ID98" s="17">
        <v>800</v>
      </c>
      <c r="IE98" s="18" t="s">
        <v>185</v>
      </c>
      <c r="IF98" s="18"/>
      <c r="IG98" s="18"/>
      <c r="IH98" s="18"/>
      <c r="II98" s="18"/>
    </row>
    <row r="99" spans="1:243" s="17" customFormat="1" ht="47.25">
      <c r="A99" s="73">
        <v>1.86</v>
      </c>
      <c r="B99" s="49" t="s">
        <v>400</v>
      </c>
      <c r="C99" s="47" t="s">
        <v>220</v>
      </c>
      <c r="D99" s="75"/>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7"/>
      <c r="IA99" s="17">
        <v>1.86</v>
      </c>
      <c r="IB99" s="17" t="s">
        <v>400</v>
      </c>
      <c r="IC99" s="17" t="s">
        <v>220</v>
      </c>
      <c r="IE99" s="18"/>
      <c r="IF99" s="18"/>
      <c r="IG99" s="18"/>
      <c r="IH99" s="18"/>
      <c r="II99" s="18"/>
    </row>
    <row r="100" spans="1:243" s="17" customFormat="1" ht="28.5">
      <c r="A100" s="28">
        <v>1.87</v>
      </c>
      <c r="B100" s="49" t="s">
        <v>148</v>
      </c>
      <c r="C100" s="47" t="s">
        <v>221</v>
      </c>
      <c r="D100" s="50">
        <v>340</v>
      </c>
      <c r="E100" s="51" t="s">
        <v>185</v>
      </c>
      <c r="F100" s="52">
        <v>120.87</v>
      </c>
      <c r="G100" s="37"/>
      <c r="H100" s="38"/>
      <c r="I100" s="39" t="s">
        <v>38</v>
      </c>
      <c r="J100" s="40">
        <f t="shared" si="7"/>
        <v>1</v>
      </c>
      <c r="K100" s="38" t="s">
        <v>39</v>
      </c>
      <c r="L100" s="38" t="s">
        <v>4</v>
      </c>
      <c r="M100" s="41"/>
      <c r="N100" s="38"/>
      <c r="O100" s="38"/>
      <c r="P100" s="42"/>
      <c r="Q100" s="38"/>
      <c r="R100" s="38"/>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3"/>
      <c r="BA100" s="44">
        <f t="shared" si="4"/>
        <v>41096</v>
      </c>
      <c r="BB100" s="45">
        <f t="shared" si="5"/>
        <v>41096</v>
      </c>
      <c r="BC100" s="46" t="str">
        <f t="shared" si="6"/>
        <v>INR  Forty One Thousand  &amp;Ninety Six  Only</v>
      </c>
      <c r="IA100" s="17">
        <v>1.87</v>
      </c>
      <c r="IB100" s="17" t="s">
        <v>148</v>
      </c>
      <c r="IC100" s="17" t="s">
        <v>221</v>
      </c>
      <c r="ID100" s="17">
        <v>340</v>
      </c>
      <c r="IE100" s="18" t="s">
        <v>185</v>
      </c>
      <c r="IF100" s="18"/>
      <c r="IG100" s="18"/>
      <c r="IH100" s="18"/>
      <c r="II100" s="18"/>
    </row>
    <row r="101" spans="1:243" s="17" customFormat="1" ht="31.5">
      <c r="A101" s="73">
        <v>1.88</v>
      </c>
      <c r="B101" s="49" t="s">
        <v>401</v>
      </c>
      <c r="C101" s="47" t="s">
        <v>222</v>
      </c>
      <c r="D101" s="75"/>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7"/>
      <c r="IA101" s="17">
        <v>1.88</v>
      </c>
      <c r="IB101" s="17" t="s">
        <v>401</v>
      </c>
      <c r="IC101" s="17" t="s">
        <v>222</v>
      </c>
      <c r="IE101" s="18"/>
      <c r="IF101" s="18"/>
      <c r="IG101" s="18"/>
      <c r="IH101" s="18"/>
      <c r="II101" s="18"/>
    </row>
    <row r="102" spans="1:243" s="17" customFormat="1" ht="28.5">
      <c r="A102" s="28">
        <v>1.89</v>
      </c>
      <c r="B102" s="49" t="s">
        <v>148</v>
      </c>
      <c r="C102" s="47" t="s">
        <v>223</v>
      </c>
      <c r="D102" s="50">
        <v>61</v>
      </c>
      <c r="E102" s="51" t="s">
        <v>185</v>
      </c>
      <c r="F102" s="52">
        <v>115.26</v>
      </c>
      <c r="G102" s="37"/>
      <c r="H102" s="38"/>
      <c r="I102" s="39" t="s">
        <v>38</v>
      </c>
      <c r="J102" s="40">
        <f t="shared" si="7"/>
        <v>1</v>
      </c>
      <c r="K102" s="38" t="s">
        <v>39</v>
      </c>
      <c r="L102" s="38" t="s">
        <v>4</v>
      </c>
      <c r="M102" s="41"/>
      <c r="N102" s="38"/>
      <c r="O102" s="38"/>
      <c r="P102" s="42"/>
      <c r="Q102" s="38"/>
      <c r="R102" s="38"/>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3"/>
      <c r="BA102" s="44">
        <f t="shared" si="4"/>
        <v>7031</v>
      </c>
      <c r="BB102" s="45">
        <f t="shared" si="5"/>
        <v>7031</v>
      </c>
      <c r="BC102" s="46" t="str">
        <f t="shared" si="6"/>
        <v>INR  Seven Thousand  &amp;Thirty One  Only</v>
      </c>
      <c r="IA102" s="17">
        <v>1.89</v>
      </c>
      <c r="IB102" s="17" t="s">
        <v>148</v>
      </c>
      <c r="IC102" s="17" t="s">
        <v>223</v>
      </c>
      <c r="ID102" s="17">
        <v>61</v>
      </c>
      <c r="IE102" s="18" t="s">
        <v>185</v>
      </c>
      <c r="IF102" s="18"/>
      <c r="IG102" s="18"/>
      <c r="IH102" s="18"/>
      <c r="II102" s="18"/>
    </row>
    <row r="103" spans="1:243" s="17" customFormat="1" ht="47.25">
      <c r="A103" s="73">
        <v>1.9</v>
      </c>
      <c r="B103" s="49" t="s">
        <v>402</v>
      </c>
      <c r="C103" s="47" t="s">
        <v>224</v>
      </c>
      <c r="D103" s="75"/>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7"/>
      <c r="IA103" s="17">
        <v>1.9</v>
      </c>
      <c r="IB103" s="17" t="s">
        <v>402</v>
      </c>
      <c r="IC103" s="17" t="s">
        <v>224</v>
      </c>
      <c r="IE103" s="18"/>
      <c r="IF103" s="18"/>
      <c r="IG103" s="18"/>
      <c r="IH103" s="18"/>
      <c r="II103" s="18"/>
    </row>
    <row r="104" spans="1:243" s="17" customFormat="1" ht="47.25">
      <c r="A104" s="28">
        <v>1.91</v>
      </c>
      <c r="B104" s="49" t="s">
        <v>403</v>
      </c>
      <c r="C104" s="47" t="s">
        <v>225</v>
      </c>
      <c r="D104" s="50">
        <v>9.07</v>
      </c>
      <c r="E104" s="51" t="s">
        <v>185</v>
      </c>
      <c r="F104" s="52">
        <v>167.82</v>
      </c>
      <c r="G104" s="37"/>
      <c r="H104" s="38"/>
      <c r="I104" s="39" t="s">
        <v>38</v>
      </c>
      <c r="J104" s="40">
        <f t="shared" si="7"/>
        <v>1</v>
      </c>
      <c r="K104" s="38" t="s">
        <v>39</v>
      </c>
      <c r="L104" s="38" t="s">
        <v>4</v>
      </c>
      <c r="M104" s="41"/>
      <c r="N104" s="38"/>
      <c r="O104" s="38"/>
      <c r="P104" s="42"/>
      <c r="Q104" s="38"/>
      <c r="R104" s="38"/>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3"/>
      <c r="BA104" s="44">
        <f t="shared" si="4"/>
        <v>1522</v>
      </c>
      <c r="BB104" s="45">
        <f t="shared" si="5"/>
        <v>1522</v>
      </c>
      <c r="BC104" s="46" t="str">
        <f t="shared" si="6"/>
        <v>INR  One Thousand Five Hundred &amp; Twenty Two  Only</v>
      </c>
      <c r="IA104" s="17">
        <v>1.91</v>
      </c>
      <c r="IB104" s="17" t="s">
        <v>403</v>
      </c>
      <c r="IC104" s="17" t="s">
        <v>225</v>
      </c>
      <c r="ID104" s="17">
        <v>9.07</v>
      </c>
      <c r="IE104" s="18" t="s">
        <v>185</v>
      </c>
      <c r="IF104" s="18"/>
      <c r="IG104" s="18"/>
      <c r="IH104" s="18"/>
      <c r="II104" s="18"/>
    </row>
    <row r="105" spans="1:243" s="17" customFormat="1" ht="63">
      <c r="A105" s="73">
        <v>1.92</v>
      </c>
      <c r="B105" s="49" t="s">
        <v>149</v>
      </c>
      <c r="C105" s="47" t="s">
        <v>226</v>
      </c>
      <c r="D105" s="50">
        <v>340</v>
      </c>
      <c r="E105" s="51" t="s">
        <v>185</v>
      </c>
      <c r="F105" s="52">
        <v>108.59</v>
      </c>
      <c r="G105" s="37"/>
      <c r="H105" s="38"/>
      <c r="I105" s="39" t="s">
        <v>38</v>
      </c>
      <c r="J105" s="40">
        <f t="shared" si="7"/>
        <v>1</v>
      </c>
      <c r="K105" s="38" t="s">
        <v>39</v>
      </c>
      <c r="L105" s="38" t="s">
        <v>4</v>
      </c>
      <c r="M105" s="41"/>
      <c r="N105" s="38"/>
      <c r="O105" s="38"/>
      <c r="P105" s="42"/>
      <c r="Q105" s="38"/>
      <c r="R105" s="38"/>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3"/>
      <c r="BA105" s="44">
        <f t="shared" si="4"/>
        <v>36921</v>
      </c>
      <c r="BB105" s="45">
        <f t="shared" si="5"/>
        <v>36921</v>
      </c>
      <c r="BC105" s="46" t="str">
        <f t="shared" si="6"/>
        <v>INR  Thirty Six Thousand Nine Hundred &amp; Twenty One  Only</v>
      </c>
      <c r="IA105" s="17">
        <v>1.92</v>
      </c>
      <c r="IB105" s="17" t="s">
        <v>149</v>
      </c>
      <c r="IC105" s="17" t="s">
        <v>226</v>
      </c>
      <c r="ID105" s="17">
        <v>340</v>
      </c>
      <c r="IE105" s="18" t="s">
        <v>185</v>
      </c>
      <c r="IF105" s="18"/>
      <c r="IG105" s="18"/>
      <c r="IH105" s="18"/>
      <c r="II105" s="18"/>
    </row>
    <row r="106" spans="1:243" s="17" customFormat="1" ht="63">
      <c r="A106" s="28">
        <v>1.93</v>
      </c>
      <c r="B106" s="49" t="s">
        <v>150</v>
      </c>
      <c r="C106" s="47" t="s">
        <v>227</v>
      </c>
      <c r="D106" s="75"/>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7"/>
      <c r="IA106" s="17">
        <v>1.93</v>
      </c>
      <c r="IB106" s="17" t="s">
        <v>150</v>
      </c>
      <c r="IC106" s="17" t="s">
        <v>227</v>
      </c>
      <c r="IE106" s="18"/>
      <c r="IF106" s="18"/>
      <c r="IG106" s="18"/>
      <c r="IH106" s="18"/>
      <c r="II106" s="18"/>
    </row>
    <row r="107" spans="1:243" s="17" customFormat="1" ht="28.5">
      <c r="A107" s="73">
        <v>1.94</v>
      </c>
      <c r="B107" s="49" t="s">
        <v>151</v>
      </c>
      <c r="C107" s="47" t="s">
        <v>228</v>
      </c>
      <c r="D107" s="50">
        <v>261.75</v>
      </c>
      <c r="E107" s="51" t="s">
        <v>185</v>
      </c>
      <c r="F107" s="52">
        <v>49.8</v>
      </c>
      <c r="G107" s="37"/>
      <c r="H107" s="38"/>
      <c r="I107" s="39" t="s">
        <v>38</v>
      </c>
      <c r="J107" s="40">
        <f t="shared" si="7"/>
        <v>1</v>
      </c>
      <c r="K107" s="38" t="s">
        <v>39</v>
      </c>
      <c r="L107" s="38" t="s">
        <v>4</v>
      </c>
      <c r="M107" s="41"/>
      <c r="N107" s="38"/>
      <c r="O107" s="38"/>
      <c r="P107" s="42"/>
      <c r="Q107" s="38"/>
      <c r="R107" s="38"/>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3"/>
      <c r="BA107" s="44">
        <f t="shared" si="4"/>
        <v>13035</v>
      </c>
      <c r="BB107" s="45">
        <f t="shared" si="5"/>
        <v>13035</v>
      </c>
      <c r="BC107" s="46" t="str">
        <f t="shared" si="6"/>
        <v>INR  Thirteen Thousand  &amp;Thirty Five  Only</v>
      </c>
      <c r="IA107" s="17">
        <v>1.94</v>
      </c>
      <c r="IB107" s="17" t="s">
        <v>151</v>
      </c>
      <c r="IC107" s="17" t="s">
        <v>228</v>
      </c>
      <c r="ID107" s="17">
        <v>261.75</v>
      </c>
      <c r="IE107" s="18" t="s">
        <v>185</v>
      </c>
      <c r="IF107" s="18"/>
      <c r="IG107" s="18"/>
      <c r="IH107" s="18"/>
      <c r="II107" s="18"/>
    </row>
    <row r="108" spans="1:243" s="17" customFormat="1" ht="78.75">
      <c r="A108" s="28">
        <v>1.95</v>
      </c>
      <c r="B108" s="49" t="s">
        <v>152</v>
      </c>
      <c r="C108" s="47" t="s">
        <v>229</v>
      </c>
      <c r="D108" s="50">
        <v>207.28</v>
      </c>
      <c r="E108" s="51" t="s">
        <v>185</v>
      </c>
      <c r="F108" s="52">
        <v>18.28</v>
      </c>
      <c r="G108" s="37"/>
      <c r="H108" s="38"/>
      <c r="I108" s="39" t="s">
        <v>38</v>
      </c>
      <c r="J108" s="40">
        <f t="shared" si="7"/>
        <v>1</v>
      </c>
      <c r="K108" s="38" t="s">
        <v>39</v>
      </c>
      <c r="L108" s="38" t="s">
        <v>4</v>
      </c>
      <c r="M108" s="41"/>
      <c r="N108" s="38"/>
      <c r="O108" s="38"/>
      <c r="P108" s="42"/>
      <c r="Q108" s="38"/>
      <c r="R108" s="38"/>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3"/>
      <c r="BA108" s="44">
        <f t="shared" si="4"/>
        <v>3789</v>
      </c>
      <c r="BB108" s="45">
        <f t="shared" si="5"/>
        <v>3789</v>
      </c>
      <c r="BC108" s="46" t="str">
        <f t="shared" si="6"/>
        <v>INR  Three Thousand Seven Hundred &amp; Eighty Nine  Only</v>
      </c>
      <c r="IA108" s="17">
        <v>1.95</v>
      </c>
      <c r="IB108" s="17" t="s">
        <v>152</v>
      </c>
      <c r="IC108" s="17" t="s">
        <v>229</v>
      </c>
      <c r="ID108" s="17">
        <v>207.28</v>
      </c>
      <c r="IE108" s="18" t="s">
        <v>185</v>
      </c>
      <c r="IF108" s="18"/>
      <c r="IG108" s="18"/>
      <c r="IH108" s="18"/>
      <c r="II108" s="18"/>
    </row>
    <row r="109" spans="1:243" s="17" customFormat="1" ht="15.75">
      <c r="A109" s="73">
        <v>1.96</v>
      </c>
      <c r="B109" s="49" t="s">
        <v>153</v>
      </c>
      <c r="C109" s="47" t="s">
        <v>230</v>
      </c>
      <c r="D109" s="75"/>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7"/>
      <c r="IA109" s="17">
        <v>1.96</v>
      </c>
      <c r="IB109" s="17" t="s">
        <v>153</v>
      </c>
      <c r="IC109" s="17" t="s">
        <v>230</v>
      </c>
      <c r="IE109" s="18"/>
      <c r="IF109" s="18"/>
      <c r="IG109" s="18"/>
      <c r="IH109" s="18"/>
      <c r="II109" s="18"/>
    </row>
    <row r="110" spans="1:243" s="17" customFormat="1" ht="110.25">
      <c r="A110" s="28">
        <v>1.97</v>
      </c>
      <c r="B110" s="49" t="s">
        <v>154</v>
      </c>
      <c r="C110" s="47" t="s">
        <v>231</v>
      </c>
      <c r="D110" s="75"/>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7"/>
      <c r="IA110" s="17">
        <v>1.97</v>
      </c>
      <c r="IB110" s="17" t="s">
        <v>154</v>
      </c>
      <c r="IC110" s="17" t="s">
        <v>231</v>
      </c>
      <c r="IE110" s="18"/>
      <c r="IF110" s="18"/>
      <c r="IG110" s="18"/>
      <c r="IH110" s="18"/>
      <c r="II110" s="18"/>
    </row>
    <row r="111" spans="1:243" s="17" customFormat="1" ht="28.5">
      <c r="A111" s="73">
        <v>1.98</v>
      </c>
      <c r="B111" s="49" t="s">
        <v>155</v>
      </c>
      <c r="C111" s="47" t="s">
        <v>232</v>
      </c>
      <c r="D111" s="50">
        <v>14.83</v>
      </c>
      <c r="E111" s="51" t="s">
        <v>185</v>
      </c>
      <c r="F111" s="52">
        <v>419.11</v>
      </c>
      <c r="G111" s="37"/>
      <c r="H111" s="38"/>
      <c r="I111" s="39" t="s">
        <v>38</v>
      </c>
      <c r="J111" s="40">
        <f t="shared" si="7"/>
        <v>1</v>
      </c>
      <c r="K111" s="38" t="s">
        <v>39</v>
      </c>
      <c r="L111" s="38" t="s">
        <v>4</v>
      </c>
      <c r="M111" s="41"/>
      <c r="N111" s="38"/>
      <c r="O111" s="38"/>
      <c r="P111" s="42"/>
      <c r="Q111" s="38"/>
      <c r="R111" s="38"/>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3"/>
      <c r="BA111" s="44">
        <f t="shared" si="4"/>
        <v>6215</v>
      </c>
      <c r="BB111" s="45">
        <f t="shared" si="5"/>
        <v>6215</v>
      </c>
      <c r="BC111" s="46" t="str">
        <f t="shared" si="6"/>
        <v>INR  Six Thousand Two Hundred &amp; Fifteen  Only</v>
      </c>
      <c r="IA111" s="17">
        <v>1.98</v>
      </c>
      <c r="IB111" s="17" t="s">
        <v>155</v>
      </c>
      <c r="IC111" s="17" t="s">
        <v>232</v>
      </c>
      <c r="ID111" s="17">
        <v>14.83</v>
      </c>
      <c r="IE111" s="18" t="s">
        <v>185</v>
      </c>
      <c r="IF111" s="18"/>
      <c r="IG111" s="18"/>
      <c r="IH111" s="18"/>
      <c r="II111" s="18"/>
    </row>
    <row r="112" spans="1:243" s="17" customFormat="1" ht="348.75" customHeight="1">
      <c r="A112" s="28">
        <v>1.99</v>
      </c>
      <c r="B112" s="49" t="s">
        <v>156</v>
      </c>
      <c r="C112" s="47" t="s">
        <v>233</v>
      </c>
      <c r="D112" s="50">
        <v>19.25</v>
      </c>
      <c r="E112" s="51" t="s">
        <v>185</v>
      </c>
      <c r="F112" s="52">
        <v>249.89</v>
      </c>
      <c r="G112" s="37"/>
      <c r="H112" s="38"/>
      <c r="I112" s="39" t="s">
        <v>38</v>
      </c>
      <c r="J112" s="40">
        <f t="shared" si="7"/>
        <v>1</v>
      </c>
      <c r="K112" s="38" t="s">
        <v>39</v>
      </c>
      <c r="L112" s="38" t="s">
        <v>4</v>
      </c>
      <c r="M112" s="41"/>
      <c r="N112" s="38"/>
      <c r="O112" s="38"/>
      <c r="P112" s="42"/>
      <c r="Q112" s="38"/>
      <c r="R112" s="38"/>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3"/>
      <c r="BA112" s="44">
        <f t="shared" si="4"/>
        <v>4810</v>
      </c>
      <c r="BB112" s="45">
        <f t="shared" si="5"/>
        <v>4810</v>
      </c>
      <c r="BC112" s="46" t="str">
        <f t="shared" si="6"/>
        <v>INR  Four Thousand Eight Hundred &amp; Ten  Only</v>
      </c>
      <c r="IA112" s="17">
        <v>1.99</v>
      </c>
      <c r="IB112" s="17" t="s">
        <v>156</v>
      </c>
      <c r="IC112" s="17" t="s">
        <v>233</v>
      </c>
      <c r="ID112" s="17">
        <v>19.25</v>
      </c>
      <c r="IE112" s="18" t="s">
        <v>185</v>
      </c>
      <c r="IF112" s="18"/>
      <c r="IG112" s="18"/>
      <c r="IH112" s="18"/>
      <c r="II112" s="18"/>
    </row>
    <row r="113" spans="1:243" s="17" customFormat="1" ht="78.75">
      <c r="A113" s="73">
        <v>2</v>
      </c>
      <c r="B113" s="49" t="s">
        <v>404</v>
      </c>
      <c r="C113" s="47" t="s">
        <v>234</v>
      </c>
      <c r="D113" s="50">
        <v>1</v>
      </c>
      <c r="E113" s="51" t="s">
        <v>187</v>
      </c>
      <c r="F113" s="52">
        <v>213.15</v>
      </c>
      <c r="G113" s="37"/>
      <c r="H113" s="38"/>
      <c r="I113" s="39" t="s">
        <v>38</v>
      </c>
      <c r="J113" s="40">
        <f t="shared" si="7"/>
        <v>1</v>
      </c>
      <c r="K113" s="38" t="s">
        <v>39</v>
      </c>
      <c r="L113" s="38" t="s">
        <v>4</v>
      </c>
      <c r="M113" s="41"/>
      <c r="N113" s="38"/>
      <c r="O113" s="38"/>
      <c r="P113" s="42"/>
      <c r="Q113" s="38"/>
      <c r="R113" s="38"/>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3"/>
      <c r="BA113" s="44">
        <f t="shared" si="4"/>
        <v>213</v>
      </c>
      <c r="BB113" s="45">
        <f t="shared" si="5"/>
        <v>213</v>
      </c>
      <c r="BC113" s="46" t="str">
        <f t="shared" si="6"/>
        <v>INR  Two Hundred &amp; Thirteen  Only</v>
      </c>
      <c r="IA113" s="17">
        <v>2</v>
      </c>
      <c r="IB113" s="17" t="s">
        <v>404</v>
      </c>
      <c r="IC113" s="17" t="s">
        <v>234</v>
      </c>
      <c r="ID113" s="17">
        <v>1</v>
      </c>
      <c r="IE113" s="18" t="s">
        <v>187</v>
      </c>
      <c r="IF113" s="18"/>
      <c r="IG113" s="18"/>
      <c r="IH113" s="18"/>
      <c r="II113" s="18"/>
    </row>
    <row r="114" spans="1:243" s="17" customFormat="1" ht="47.25">
      <c r="A114" s="28">
        <v>2.01</v>
      </c>
      <c r="B114" s="49" t="s">
        <v>405</v>
      </c>
      <c r="C114" s="47" t="s">
        <v>235</v>
      </c>
      <c r="D114" s="50">
        <v>231.4</v>
      </c>
      <c r="E114" s="51" t="s">
        <v>185</v>
      </c>
      <c r="F114" s="52">
        <v>2.5</v>
      </c>
      <c r="G114" s="37"/>
      <c r="H114" s="38"/>
      <c r="I114" s="39" t="s">
        <v>38</v>
      </c>
      <c r="J114" s="40">
        <f t="shared" si="7"/>
        <v>1</v>
      </c>
      <c r="K114" s="38" t="s">
        <v>39</v>
      </c>
      <c r="L114" s="38" t="s">
        <v>4</v>
      </c>
      <c r="M114" s="41"/>
      <c r="N114" s="38"/>
      <c r="O114" s="38"/>
      <c r="P114" s="42"/>
      <c r="Q114" s="38"/>
      <c r="R114" s="38"/>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3"/>
      <c r="BA114" s="44">
        <f t="shared" si="4"/>
        <v>579</v>
      </c>
      <c r="BB114" s="45">
        <f t="shared" si="5"/>
        <v>579</v>
      </c>
      <c r="BC114" s="46" t="str">
        <f t="shared" si="6"/>
        <v>INR  Five Hundred &amp; Seventy Nine  Only</v>
      </c>
      <c r="IA114" s="17">
        <v>2.01</v>
      </c>
      <c r="IB114" s="17" t="s">
        <v>405</v>
      </c>
      <c r="IC114" s="17" t="s">
        <v>235</v>
      </c>
      <c r="ID114" s="17">
        <v>231.4</v>
      </c>
      <c r="IE114" s="18" t="s">
        <v>185</v>
      </c>
      <c r="IF114" s="18"/>
      <c r="IG114" s="18"/>
      <c r="IH114" s="18"/>
      <c r="II114" s="18"/>
    </row>
    <row r="115" spans="1:243" s="17" customFormat="1" ht="99.75" customHeight="1">
      <c r="A115" s="73">
        <v>2.02</v>
      </c>
      <c r="B115" s="49" t="s">
        <v>157</v>
      </c>
      <c r="C115" s="47" t="s">
        <v>236</v>
      </c>
      <c r="D115" s="50">
        <v>3</v>
      </c>
      <c r="E115" s="51" t="s">
        <v>187</v>
      </c>
      <c r="F115" s="52">
        <v>285.8</v>
      </c>
      <c r="G115" s="37"/>
      <c r="H115" s="38"/>
      <c r="I115" s="39" t="s">
        <v>38</v>
      </c>
      <c r="J115" s="40">
        <f t="shared" si="7"/>
        <v>1</v>
      </c>
      <c r="K115" s="38" t="s">
        <v>39</v>
      </c>
      <c r="L115" s="38" t="s">
        <v>4</v>
      </c>
      <c r="M115" s="41"/>
      <c r="N115" s="38"/>
      <c r="O115" s="38"/>
      <c r="P115" s="42"/>
      <c r="Q115" s="38"/>
      <c r="R115" s="38"/>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3"/>
      <c r="BA115" s="44">
        <f t="shared" si="4"/>
        <v>857</v>
      </c>
      <c r="BB115" s="45">
        <f t="shared" si="5"/>
        <v>857</v>
      </c>
      <c r="BC115" s="46" t="str">
        <f t="shared" si="6"/>
        <v>INR  Eight Hundred &amp; Fifty Seven  Only</v>
      </c>
      <c r="IA115" s="17">
        <v>2.02</v>
      </c>
      <c r="IB115" s="17" t="s">
        <v>157</v>
      </c>
      <c r="IC115" s="17" t="s">
        <v>236</v>
      </c>
      <c r="ID115" s="17">
        <v>3</v>
      </c>
      <c r="IE115" s="18" t="s">
        <v>187</v>
      </c>
      <c r="IF115" s="18"/>
      <c r="IG115" s="18"/>
      <c r="IH115" s="18"/>
      <c r="II115" s="18"/>
    </row>
    <row r="116" spans="1:243" s="17" customFormat="1" ht="15.75">
      <c r="A116" s="28">
        <v>2.03</v>
      </c>
      <c r="B116" s="49" t="s">
        <v>158</v>
      </c>
      <c r="C116" s="47" t="s">
        <v>237</v>
      </c>
      <c r="D116" s="75"/>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7"/>
      <c r="IA116" s="17">
        <v>2.03</v>
      </c>
      <c r="IB116" s="17" t="s">
        <v>158</v>
      </c>
      <c r="IC116" s="17" t="s">
        <v>237</v>
      </c>
      <c r="IE116" s="18"/>
      <c r="IF116" s="18"/>
      <c r="IG116" s="18"/>
      <c r="IH116" s="18"/>
      <c r="II116" s="18"/>
    </row>
    <row r="117" spans="1:243" s="17" customFormat="1" ht="63">
      <c r="A117" s="73">
        <v>2.04</v>
      </c>
      <c r="B117" s="49" t="s">
        <v>159</v>
      </c>
      <c r="C117" s="47" t="s">
        <v>238</v>
      </c>
      <c r="D117" s="50">
        <v>0.07</v>
      </c>
      <c r="E117" s="51" t="s">
        <v>184</v>
      </c>
      <c r="F117" s="52">
        <v>2567.38</v>
      </c>
      <c r="G117" s="37"/>
      <c r="H117" s="38"/>
      <c r="I117" s="39" t="s">
        <v>38</v>
      </c>
      <c r="J117" s="40">
        <f t="shared" si="7"/>
        <v>1</v>
      </c>
      <c r="K117" s="38" t="s">
        <v>39</v>
      </c>
      <c r="L117" s="38" t="s">
        <v>4</v>
      </c>
      <c r="M117" s="41"/>
      <c r="N117" s="38"/>
      <c r="O117" s="38"/>
      <c r="P117" s="42"/>
      <c r="Q117" s="38"/>
      <c r="R117" s="38"/>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3"/>
      <c r="BA117" s="44">
        <f t="shared" si="4"/>
        <v>180</v>
      </c>
      <c r="BB117" s="45">
        <f t="shared" si="5"/>
        <v>180</v>
      </c>
      <c r="BC117" s="46" t="str">
        <f t="shared" si="6"/>
        <v>INR  One Hundred &amp; Eighty  Only</v>
      </c>
      <c r="IA117" s="17">
        <v>2.04</v>
      </c>
      <c r="IB117" s="17" t="s">
        <v>159</v>
      </c>
      <c r="IC117" s="17" t="s">
        <v>238</v>
      </c>
      <c r="ID117" s="17">
        <v>0.07</v>
      </c>
      <c r="IE117" s="18" t="s">
        <v>184</v>
      </c>
      <c r="IF117" s="18"/>
      <c r="IG117" s="18"/>
      <c r="IH117" s="18"/>
      <c r="II117" s="18"/>
    </row>
    <row r="118" spans="1:243" s="17" customFormat="1" ht="63">
      <c r="A118" s="28">
        <v>2.05</v>
      </c>
      <c r="B118" s="49" t="s">
        <v>160</v>
      </c>
      <c r="C118" s="47" t="s">
        <v>239</v>
      </c>
      <c r="D118" s="75"/>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7"/>
      <c r="IA118" s="17">
        <v>2.05</v>
      </c>
      <c r="IB118" s="17" t="s">
        <v>160</v>
      </c>
      <c r="IC118" s="17" t="s">
        <v>239</v>
      </c>
      <c r="IE118" s="18"/>
      <c r="IF118" s="18"/>
      <c r="IG118" s="18"/>
      <c r="IH118" s="18"/>
      <c r="II118" s="18"/>
    </row>
    <row r="119" spans="1:243" s="17" customFormat="1" ht="28.5">
      <c r="A119" s="73">
        <v>2.06</v>
      </c>
      <c r="B119" s="49" t="s">
        <v>161</v>
      </c>
      <c r="C119" s="47" t="s">
        <v>240</v>
      </c>
      <c r="D119" s="50">
        <v>3.76</v>
      </c>
      <c r="E119" s="51" t="s">
        <v>184</v>
      </c>
      <c r="F119" s="52">
        <v>1489.22</v>
      </c>
      <c r="G119" s="37"/>
      <c r="H119" s="38"/>
      <c r="I119" s="39" t="s">
        <v>38</v>
      </c>
      <c r="J119" s="40">
        <f t="shared" si="7"/>
        <v>1</v>
      </c>
      <c r="K119" s="38" t="s">
        <v>39</v>
      </c>
      <c r="L119" s="38" t="s">
        <v>4</v>
      </c>
      <c r="M119" s="41"/>
      <c r="N119" s="38"/>
      <c r="O119" s="38"/>
      <c r="P119" s="42"/>
      <c r="Q119" s="38"/>
      <c r="R119" s="38"/>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3"/>
      <c r="BA119" s="44">
        <f t="shared" si="4"/>
        <v>5599</v>
      </c>
      <c r="BB119" s="45">
        <f t="shared" si="5"/>
        <v>5599</v>
      </c>
      <c r="BC119" s="46" t="str">
        <f t="shared" si="6"/>
        <v>INR  Five Thousand Five Hundred &amp; Ninety Nine  Only</v>
      </c>
      <c r="IA119" s="17">
        <v>2.06</v>
      </c>
      <c r="IB119" s="17" t="s">
        <v>161</v>
      </c>
      <c r="IC119" s="17" t="s">
        <v>240</v>
      </c>
      <c r="ID119" s="17">
        <v>3.76</v>
      </c>
      <c r="IE119" s="18" t="s">
        <v>184</v>
      </c>
      <c r="IF119" s="18"/>
      <c r="IG119" s="18"/>
      <c r="IH119" s="18"/>
      <c r="II119" s="18"/>
    </row>
    <row r="120" spans="1:243" s="17" customFormat="1" ht="63">
      <c r="A120" s="28">
        <v>2.07</v>
      </c>
      <c r="B120" s="49" t="s">
        <v>406</v>
      </c>
      <c r="C120" s="47" t="s">
        <v>241</v>
      </c>
      <c r="D120" s="75"/>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7"/>
      <c r="IA120" s="17">
        <v>2.07</v>
      </c>
      <c r="IB120" s="17" t="s">
        <v>406</v>
      </c>
      <c r="IC120" s="17" t="s">
        <v>241</v>
      </c>
      <c r="IE120" s="18"/>
      <c r="IF120" s="18"/>
      <c r="IG120" s="18"/>
      <c r="IH120" s="18"/>
      <c r="II120" s="18"/>
    </row>
    <row r="121" spans="1:243" s="17" customFormat="1" ht="28.5">
      <c r="A121" s="73">
        <v>2.08</v>
      </c>
      <c r="B121" s="49" t="s">
        <v>407</v>
      </c>
      <c r="C121" s="47" t="s">
        <v>242</v>
      </c>
      <c r="D121" s="50">
        <v>30</v>
      </c>
      <c r="E121" s="51" t="s">
        <v>187</v>
      </c>
      <c r="F121" s="52">
        <v>265.41</v>
      </c>
      <c r="G121" s="37"/>
      <c r="H121" s="38"/>
      <c r="I121" s="39" t="s">
        <v>38</v>
      </c>
      <c r="J121" s="40">
        <f t="shared" si="7"/>
        <v>1</v>
      </c>
      <c r="K121" s="38" t="s">
        <v>39</v>
      </c>
      <c r="L121" s="38" t="s">
        <v>4</v>
      </c>
      <c r="M121" s="41"/>
      <c r="N121" s="38"/>
      <c r="O121" s="38"/>
      <c r="P121" s="42"/>
      <c r="Q121" s="38"/>
      <c r="R121" s="38"/>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3"/>
      <c r="BA121" s="44">
        <f t="shared" si="4"/>
        <v>7962</v>
      </c>
      <c r="BB121" s="45">
        <f t="shared" si="5"/>
        <v>7962</v>
      </c>
      <c r="BC121" s="46" t="str">
        <f t="shared" si="6"/>
        <v>INR  Seven Thousand Nine Hundred &amp; Sixty Two  Only</v>
      </c>
      <c r="IA121" s="17">
        <v>2.08</v>
      </c>
      <c r="IB121" s="17" t="s">
        <v>407</v>
      </c>
      <c r="IC121" s="17" t="s">
        <v>242</v>
      </c>
      <c r="ID121" s="17">
        <v>30</v>
      </c>
      <c r="IE121" s="18" t="s">
        <v>187</v>
      </c>
      <c r="IF121" s="18"/>
      <c r="IG121" s="18"/>
      <c r="IH121" s="18"/>
      <c r="II121" s="18"/>
    </row>
    <row r="122" spans="1:243" s="17" customFormat="1" ht="63">
      <c r="A122" s="28">
        <v>2.09</v>
      </c>
      <c r="B122" s="49" t="s">
        <v>408</v>
      </c>
      <c r="C122" s="47" t="s">
        <v>243</v>
      </c>
      <c r="D122" s="50">
        <v>23.81</v>
      </c>
      <c r="E122" s="51" t="s">
        <v>185</v>
      </c>
      <c r="F122" s="52">
        <v>39.5</v>
      </c>
      <c r="G122" s="37"/>
      <c r="H122" s="38"/>
      <c r="I122" s="39" t="s">
        <v>38</v>
      </c>
      <c r="J122" s="40">
        <f t="shared" si="7"/>
        <v>1</v>
      </c>
      <c r="K122" s="38" t="s">
        <v>39</v>
      </c>
      <c r="L122" s="38" t="s">
        <v>4</v>
      </c>
      <c r="M122" s="41"/>
      <c r="N122" s="38"/>
      <c r="O122" s="38"/>
      <c r="P122" s="42"/>
      <c r="Q122" s="38"/>
      <c r="R122" s="38"/>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3"/>
      <c r="BA122" s="44">
        <f t="shared" si="4"/>
        <v>940</v>
      </c>
      <c r="BB122" s="45">
        <f t="shared" si="5"/>
        <v>940</v>
      </c>
      <c r="BC122" s="46" t="str">
        <f t="shared" si="6"/>
        <v>INR  Nine Hundred &amp; Forty  Only</v>
      </c>
      <c r="IA122" s="17">
        <v>2.09</v>
      </c>
      <c r="IB122" s="17" t="s">
        <v>408</v>
      </c>
      <c r="IC122" s="17" t="s">
        <v>243</v>
      </c>
      <c r="ID122" s="17">
        <v>23.81</v>
      </c>
      <c r="IE122" s="18" t="s">
        <v>185</v>
      </c>
      <c r="IF122" s="18"/>
      <c r="IG122" s="18"/>
      <c r="IH122" s="18"/>
      <c r="II122" s="18"/>
    </row>
    <row r="123" spans="1:243" s="17" customFormat="1" ht="78.75">
      <c r="A123" s="73">
        <v>2.1</v>
      </c>
      <c r="B123" s="49" t="s">
        <v>409</v>
      </c>
      <c r="C123" s="47" t="s">
        <v>244</v>
      </c>
      <c r="D123" s="50">
        <v>83.27</v>
      </c>
      <c r="E123" s="51" t="s">
        <v>185</v>
      </c>
      <c r="F123" s="52">
        <v>40.77</v>
      </c>
      <c r="G123" s="37"/>
      <c r="H123" s="38"/>
      <c r="I123" s="39" t="s">
        <v>38</v>
      </c>
      <c r="J123" s="40">
        <f t="shared" si="7"/>
        <v>1</v>
      </c>
      <c r="K123" s="38" t="s">
        <v>39</v>
      </c>
      <c r="L123" s="38" t="s">
        <v>4</v>
      </c>
      <c r="M123" s="41"/>
      <c r="N123" s="38"/>
      <c r="O123" s="38"/>
      <c r="P123" s="42"/>
      <c r="Q123" s="38"/>
      <c r="R123" s="38"/>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3"/>
      <c r="BA123" s="44">
        <f t="shared" si="4"/>
        <v>3395</v>
      </c>
      <c r="BB123" s="45">
        <f t="shared" si="5"/>
        <v>3395</v>
      </c>
      <c r="BC123" s="46" t="str">
        <f t="shared" si="6"/>
        <v>INR  Three Thousand Three Hundred &amp; Ninety Five  Only</v>
      </c>
      <c r="IA123" s="17">
        <v>2.1</v>
      </c>
      <c r="IB123" s="17" t="s">
        <v>409</v>
      </c>
      <c r="IC123" s="17" t="s">
        <v>244</v>
      </c>
      <c r="ID123" s="17">
        <v>83.27</v>
      </c>
      <c r="IE123" s="18" t="s">
        <v>185</v>
      </c>
      <c r="IF123" s="18"/>
      <c r="IG123" s="18"/>
      <c r="IH123" s="18"/>
      <c r="II123" s="18"/>
    </row>
    <row r="124" spans="1:243" s="17" customFormat="1" ht="144" customHeight="1">
      <c r="A124" s="28">
        <v>2.11</v>
      </c>
      <c r="B124" s="49" t="s">
        <v>162</v>
      </c>
      <c r="C124" s="47" t="s">
        <v>245</v>
      </c>
      <c r="D124" s="50">
        <v>16</v>
      </c>
      <c r="E124" s="51" t="s">
        <v>184</v>
      </c>
      <c r="F124" s="52">
        <v>192.33</v>
      </c>
      <c r="G124" s="37"/>
      <c r="H124" s="38"/>
      <c r="I124" s="39" t="s">
        <v>38</v>
      </c>
      <c r="J124" s="40">
        <f t="shared" si="7"/>
        <v>1</v>
      </c>
      <c r="K124" s="38" t="s">
        <v>39</v>
      </c>
      <c r="L124" s="38" t="s">
        <v>4</v>
      </c>
      <c r="M124" s="41"/>
      <c r="N124" s="38"/>
      <c r="O124" s="38"/>
      <c r="P124" s="42"/>
      <c r="Q124" s="38"/>
      <c r="R124" s="38"/>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3"/>
      <c r="BA124" s="44">
        <f t="shared" si="4"/>
        <v>3077</v>
      </c>
      <c r="BB124" s="45">
        <f t="shared" si="5"/>
        <v>3077</v>
      </c>
      <c r="BC124" s="46" t="str">
        <f t="shared" si="6"/>
        <v>INR  Three Thousand  &amp;Seventy Seven  Only</v>
      </c>
      <c r="IA124" s="17">
        <v>2.11</v>
      </c>
      <c r="IB124" s="17" t="s">
        <v>162</v>
      </c>
      <c r="IC124" s="17" t="s">
        <v>245</v>
      </c>
      <c r="ID124" s="17">
        <v>16</v>
      </c>
      <c r="IE124" s="18" t="s">
        <v>184</v>
      </c>
      <c r="IF124" s="18"/>
      <c r="IG124" s="18"/>
      <c r="IH124" s="18"/>
      <c r="II124" s="18"/>
    </row>
    <row r="125" spans="1:243" s="17" customFormat="1" ht="15.75">
      <c r="A125" s="73">
        <v>2.12</v>
      </c>
      <c r="B125" s="49" t="s">
        <v>163</v>
      </c>
      <c r="C125" s="47" t="s">
        <v>246</v>
      </c>
      <c r="D125" s="75"/>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7"/>
      <c r="IA125" s="17">
        <v>2.12</v>
      </c>
      <c r="IB125" s="17" t="s">
        <v>163</v>
      </c>
      <c r="IC125" s="17" t="s">
        <v>246</v>
      </c>
      <c r="IE125" s="18"/>
      <c r="IF125" s="18"/>
      <c r="IG125" s="18"/>
      <c r="IH125" s="18"/>
      <c r="II125" s="18"/>
    </row>
    <row r="126" spans="1:243" s="17" customFormat="1" ht="47.25">
      <c r="A126" s="28">
        <v>2.13</v>
      </c>
      <c r="B126" s="49" t="s">
        <v>410</v>
      </c>
      <c r="C126" s="47" t="s">
        <v>247</v>
      </c>
      <c r="D126" s="75"/>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7"/>
      <c r="IA126" s="17">
        <v>2.13</v>
      </c>
      <c r="IB126" s="17" t="s">
        <v>410</v>
      </c>
      <c r="IC126" s="17" t="s">
        <v>247</v>
      </c>
      <c r="IE126" s="18"/>
      <c r="IF126" s="18"/>
      <c r="IG126" s="18"/>
      <c r="IH126" s="18"/>
      <c r="II126" s="18"/>
    </row>
    <row r="127" spans="1:243" s="17" customFormat="1" ht="28.5">
      <c r="A127" s="73">
        <v>2.14</v>
      </c>
      <c r="B127" s="49" t="s">
        <v>411</v>
      </c>
      <c r="C127" s="47" t="s">
        <v>248</v>
      </c>
      <c r="D127" s="50">
        <v>3</v>
      </c>
      <c r="E127" s="51" t="s">
        <v>187</v>
      </c>
      <c r="F127" s="52">
        <v>3060.19</v>
      </c>
      <c r="G127" s="37"/>
      <c r="H127" s="38"/>
      <c r="I127" s="39" t="s">
        <v>38</v>
      </c>
      <c r="J127" s="40">
        <f t="shared" si="7"/>
        <v>1</v>
      </c>
      <c r="K127" s="38" t="s">
        <v>39</v>
      </c>
      <c r="L127" s="38" t="s">
        <v>4</v>
      </c>
      <c r="M127" s="41"/>
      <c r="N127" s="38"/>
      <c r="O127" s="38"/>
      <c r="P127" s="42"/>
      <c r="Q127" s="38"/>
      <c r="R127" s="38"/>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3"/>
      <c r="BA127" s="44">
        <f t="shared" si="4"/>
        <v>9181</v>
      </c>
      <c r="BB127" s="45">
        <f t="shared" si="5"/>
        <v>9181</v>
      </c>
      <c r="BC127" s="46" t="str">
        <f t="shared" si="6"/>
        <v>INR  Nine Thousand One Hundred &amp; Eighty One  Only</v>
      </c>
      <c r="IA127" s="17">
        <v>2.14</v>
      </c>
      <c r="IB127" s="17" t="s">
        <v>411</v>
      </c>
      <c r="IC127" s="17" t="s">
        <v>248</v>
      </c>
      <c r="ID127" s="17">
        <v>3</v>
      </c>
      <c r="IE127" s="18" t="s">
        <v>187</v>
      </c>
      <c r="IF127" s="18"/>
      <c r="IG127" s="18"/>
      <c r="IH127" s="18"/>
      <c r="II127" s="18"/>
    </row>
    <row r="128" spans="1:243" s="17" customFormat="1" ht="31.5">
      <c r="A128" s="28">
        <v>2.15</v>
      </c>
      <c r="B128" s="49" t="s">
        <v>164</v>
      </c>
      <c r="C128" s="47" t="s">
        <v>249</v>
      </c>
      <c r="D128" s="75"/>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7"/>
      <c r="IA128" s="17">
        <v>2.15</v>
      </c>
      <c r="IB128" s="17" t="s">
        <v>164</v>
      </c>
      <c r="IC128" s="17" t="s">
        <v>249</v>
      </c>
      <c r="IE128" s="18"/>
      <c r="IF128" s="18"/>
      <c r="IG128" s="18"/>
      <c r="IH128" s="18"/>
      <c r="II128" s="18"/>
    </row>
    <row r="129" spans="1:243" s="17" customFormat="1" ht="15.75">
      <c r="A129" s="73">
        <v>2.16</v>
      </c>
      <c r="B129" s="49" t="s">
        <v>165</v>
      </c>
      <c r="C129" s="47" t="s">
        <v>250</v>
      </c>
      <c r="D129" s="75"/>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7"/>
      <c r="IA129" s="17">
        <v>2.16</v>
      </c>
      <c r="IB129" s="17" t="s">
        <v>165</v>
      </c>
      <c r="IC129" s="17" t="s">
        <v>250</v>
      </c>
      <c r="IE129" s="18"/>
      <c r="IF129" s="18"/>
      <c r="IG129" s="18"/>
      <c r="IH129" s="18"/>
      <c r="II129" s="18"/>
    </row>
    <row r="130" spans="1:243" s="17" customFormat="1" ht="28.5">
      <c r="A130" s="28">
        <v>2.17</v>
      </c>
      <c r="B130" s="49" t="s">
        <v>166</v>
      </c>
      <c r="C130" s="47" t="s">
        <v>251</v>
      </c>
      <c r="D130" s="50">
        <v>3</v>
      </c>
      <c r="E130" s="51" t="s">
        <v>187</v>
      </c>
      <c r="F130" s="52">
        <v>91.49</v>
      </c>
      <c r="G130" s="37"/>
      <c r="H130" s="38"/>
      <c r="I130" s="39" t="s">
        <v>38</v>
      </c>
      <c r="J130" s="40">
        <f t="shared" si="7"/>
        <v>1</v>
      </c>
      <c r="K130" s="38" t="s">
        <v>39</v>
      </c>
      <c r="L130" s="38" t="s">
        <v>4</v>
      </c>
      <c r="M130" s="41"/>
      <c r="N130" s="38"/>
      <c r="O130" s="38"/>
      <c r="P130" s="42"/>
      <c r="Q130" s="38"/>
      <c r="R130" s="38"/>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3"/>
      <c r="BA130" s="44">
        <f t="shared" si="4"/>
        <v>274</v>
      </c>
      <c r="BB130" s="45">
        <f t="shared" si="5"/>
        <v>274</v>
      </c>
      <c r="BC130" s="46" t="str">
        <f t="shared" si="6"/>
        <v>INR  Two Hundred &amp; Seventy Four  Only</v>
      </c>
      <c r="IA130" s="17">
        <v>2.17</v>
      </c>
      <c r="IB130" s="17" t="s">
        <v>166</v>
      </c>
      <c r="IC130" s="17" t="s">
        <v>251</v>
      </c>
      <c r="ID130" s="17">
        <v>3</v>
      </c>
      <c r="IE130" s="18" t="s">
        <v>187</v>
      </c>
      <c r="IF130" s="18"/>
      <c r="IG130" s="18"/>
      <c r="IH130" s="18"/>
      <c r="II130" s="18"/>
    </row>
    <row r="131" spans="1:243" s="17" customFormat="1" ht="15.75">
      <c r="A131" s="73">
        <v>2.18</v>
      </c>
      <c r="B131" s="49" t="s">
        <v>167</v>
      </c>
      <c r="C131" s="47" t="s">
        <v>252</v>
      </c>
      <c r="D131" s="75"/>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7"/>
      <c r="IA131" s="17">
        <v>2.18</v>
      </c>
      <c r="IB131" s="17" t="s">
        <v>167</v>
      </c>
      <c r="IC131" s="17" t="s">
        <v>252</v>
      </c>
      <c r="IE131" s="18"/>
      <c r="IF131" s="18"/>
      <c r="IG131" s="18"/>
      <c r="IH131" s="18"/>
      <c r="II131" s="18"/>
    </row>
    <row r="132" spans="1:243" s="17" customFormat="1" ht="47.25">
      <c r="A132" s="28">
        <v>2.19</v>
      </c>
      <c r="B132" s="49" t="s">
        <v>168</v>
      </c>
      <c r="C132" s="47" t="s">
        <v>253</v>
      </c>
      <c r="D132" s="75"/>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7"/>
      <c r="IA132" s="17">
        <v>2.19</v>
      </c>
      <c r="IB132" s="17" t="s">
        <v>168</v>
      </c>
      <c r="IC132" s="17" t="s">
        <v>253</v>
      </c>
      <c r="IE132" s="18"/>
      <c r="IF132" s="18"/>
      <c r="IG132" s="18"/>
      <c r="IH132" s="18"/>
      <c r="II132" s="18"/>
    </row>
    <row r="133" spans="1:243" s="17" customFormat="1" ht="28.5">
      <c r="A133" s="73">
        <v>2.2</v>
      </c>
      <c r="B133" s="49" t="s">
        <v>169</v>
      </c>
      <c r="C133" s="47" t="s">
        <v>254</v>
      </c>
      <c r="D133" s="50">
        <v>18</v>
      </c>
      <c r="E133" s="51" t="s">
        <v>188</v>
      </c>
      <c r="F133" s="52">
        <v>327.36</v>
      </c>
      <c r="G133" s="37"/>
      <c r="H133" s="38"/>
      <c r="I133" s="39" t="s">
        <v>38</v>
      </c>
      <c r="J133" s="40">
        <f aca="true" t="shared" si="8" ref="J133:J192">IF(I133="Less(-)",-1,1)</f>
        <v>1</v>
      </c>
      <c r="K133" s="38" t="s">
        <v>39</v>
      </c>
      <c r="L133" s="38" t="s">
        <v>4</v>
      </c>
      <c r="M133" s="41"/>
      <c r="N133" s="38"/>
      <c r="O133" s="38"/>
      <c r="P133" s="42"/>
      <c r="Q133" s="38"/>
      <c r="R133" s="38"/>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3"/>
      <c r="BA133" s="44">
        <f aca="true" t="shared" si="9" ref="BA133:BA191">ROUND(total_amount_ba($B$2,$D$2,D133,F133,J133,K133,M133),0)</f>
        <v>5892</v>
      </c>
      <c r="BB133" s="45">
        <f aca="true" t="shared" si="10" ref="BB133:BB191">BA133+SUM(N133:AZ133)</f>
        <v>5892</v>
      </c>
      <c r="BC133" s="46" t="str">
        <f aca="true" t="shared" si="11" ref="BC133:BC191">SpellNumber(L133,BB133)</f>
        <v>INR  Five Thousand Eight Hundred &amp; Ninety Two  Only</v>
      </c>
      <c r="IA133" s="17">
        <v>2.2</v>
      </c>
      <c r="IB133" s="17" t="s">
        <v>169</v>
      </c>
      <c r="IC133" s="17" t="s">
        <v>254</v>
      </c>
      <c r="ID133" s="17">
        <v>18</v>
      </c>
      <c r="IE133" s="18" t="s">
        <v>188</v>
      </c>
      <c r="IF133" s="18"/>
      <c r="IG133" s="18"/>
      <c r="IH133" s="18"/>
      <c r="II133" s="18"/>
    </row>
    <row r="134" spans="1:243" s="17" customFormat="1" ht="28.5">
      <c r="A134" s="28">
        <v>2.21</v>
      </c>
      <c r="B134" s="49" t="s">
        <v>170</v>
      </c>
      <c r="C134" s="47" t="s">
        <v>255</v>
      </c>
      <c r="D134" s="50">
        <v>17</v>
      </c>
      <c r="E134" s="51" t="s">
        <v>188</v>
      </c>
      <c r="F134" s="52">
        <v>430.69</v>
      </c>
      <c r="G134" s="37"/>
      <c r="H134" s="38"/>
      <c r="I134" s="39" t="s">
        <v>38</v>
      </c>
      <c r="J134" s="40">
        <f t="shared" si="8"/>
        <v>1</v>
      </c>
      <c r="K134" s="38" t="s">
        <v>39</v>
      </c>
      <c r="L134" s="38" t="s">
        <v>4</v>
      </c>
      <c r="M134" s="41"/>
      <c r="N134" s="38"/>
      <c r="O134" s="38"/>
      <c r="P134" s="42"/>
      <c r="Q134" s="38"/>
      <c r="R134" s="38"/>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3"/>
      <c r="BA134" s="44">
        <f t="shared" si="9"/>
        <v>7322</v>
      </c>
      <c r="BB134" s="45">
        <f t="shared" si="10"/>
        <v>7322</v>
      </c>
      <c r="BC134" s="46" t="str">
        <f t="shared" si="11"/>
        <v>INR  Seven Thousand Three Hundred &amp; Twenty Two  Only</v>
      </c>
      <c r="IA134" s="17">
        <v>2.21</v>
      </c>
      <c r="IB134" s="17" t="s">
        <v>170</v>
      </c>
      <c r="IC134" s="17" t="s">
        <v>255</v>
      </c>
      <c r="ID134" s="17">
        <v>17</v>
      </c>
      <c r="IE134" s="18" t="s">
        <v>188</v>
      </c>
      <c r="IF134" s="18"/>
      <c r="IG134" s="18"/>
      <c r="IH134" s="18"/>
      <c r="II134" s="18"/>
    </row>
    <row r="135" spans="1:243" s="17" customFormat="1" ht="28.5">
      <c r="A135" s="73">
        <v>2.22</v>
      </c>
      <c r="B135" s="49" t="s">
        <v>412</v>
      </c>
      <c r="C135" s="47" t="s">
        <v>256</v>
      </c>
      <c r="D135" s="50">
        <v>20.4</v>
      </c>
      <c r="E135" s="51" t="s">
        <v>188</v>
      </c>
      <c r="F135" s="52">
        <v>635.82</v>
      </c>
      <c r="G135" s="37"/>
      <c r="H135" s="38"/>
      <c r="I135" s="39" t="s">
        <v>38</v>
      </c>
      <c r="J135" s="40">
        <f t="shared" si="8"/>
        <v>1</v>
      </c>
      <c r="K135" s="38" t="s">
        <v>39</v>
      </c>
      <c r="L135" s="38" t="s">
        <v>4</v>
      </c>
      <c r="M135" s="41"/>
      <c r="N135" s="38"/>
      <c r="O135" s="38"/>
      <c r="P135" s="42"/>
      <c r="Q135" s="38"/>
      <c r="R135" s="38"/>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3"/>
      <c r="BA135" s="44">
        <f t="shared" si="9"/>
        <v>12971</v>
      </c>
      <c r="BB135" s="45">
        <f t="shared" si="10"/>
        <v>12971</v>
      </c>
      <c r="BC135" s="46" t="str">
        <f t="shared" si="11"/>
        <v>INR  Twelve Thousand Nine Hundred &amp; Seventy One  Only</v>
      </c>
      <c r="IA135" s="17">
        <v>2.22</v>
      </c>
      <c r="IB135" s="17" t="s">
        <v>412</v>
      </c>
      <c r="IC135" s="17" t="s">
        <v>256</v>
      </c>
      <c r="ID135" s="17">
        <v>20.4</v>
      </c>
      <c r="IE135" s="18" t="s">
        <v>188</v>
      </c>
      <c r="IF135" s="18"/>
      <c r="IG135" s="18"/>
      <c r="IH135" s="18"/>
      <c r="II135" s="18"/>
    </row>
    <row r="136" spans="1:243" s="17" customFormat="1" ht="100.5" customHeight="1">
      <c r="A136" s="28">
        <v>2.23</v>
      </c>
      <c r="B136" s="49" t="s">
        <v>171</v>
      </c>
      <c r="C136" s="47" t="s">
        <v>257</v>
      </c>
      <c r="D136" s="75"/>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7"/>
      <c r="IA136" s="17">
        <v>2.23</v>
      </c>
      <c r="IB136" s="17" t="s">
        <v>171</v>
      </c>
      <c r="IC136" s="17" t="s">
        <v>257</v>
      </c>
      <c r="IE136" s="18"/>
      <c r="IF136" s="18"/>
      <c r="IG136" s="18"/>
      <c r="IH136" s="18"/>
      <c r="II136" s="18"/>
    </row>
    <row r="137" spans="1:243" s="17" customFormat="1" ht="28.5">
      <c r="A137" s="73">
        <v>2.24</v>
      </c>
      <c r="B137" s="49" t="s">
        <v>172</v>
      </c>
      <c r="C137" s="47" t="s">
        <v>258</v>
      </c>
      <c r="D137" s="50">
        <v>3.5</v>
      </c>
      <c r="E137" s="51" t="s">
        <v>188</v>
      </c>
      <c r="F137" s="52">
        <v>425.43</v>
      </c>
      <c r="G137" s="37"/>
      <c r="H137" s="38"/>
      <c r="I137" s="39" t="s">
        <v>38</v>
      </c>
      <c r="J137" s="40">
        <f t="shared" si="8"/>
        <v>1</v>
      </c>
      <c r="K137" s="38" t="s">
        <v>39</v>
      </c>
      <c r="L137" s="38" t="s">
        <v>4</v>
      </c>
      <c r="M137" s="41"/>
      <c r="N137" s="38"/>
      <c r="O137" s="38"/>
      <c r="P137" s="42"/>
      <c r="Q137" s="38"/>
      <c r="R137" s="38"/>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3"/>
      <c r="BA137" s="44">
        <f t="shared" si="9"/>
        <v>1489</v>
      </c>
      <c r="BB137" s="45">
        <f t="shared" si="10"/>
        <v>1489</v>
      </c>
      <c r="BC137" s="46" t="str">
        <f t="shared" si="11"/>
        <v>INR  One Thousand Four Hundred &amp; Eighty Nine  Only</v>
      </c>
      <c r="IA137" s="17">
        <v>2.24</v>
      </c>
      <c r="IB137" s="17" t="s">
        <v>172</v>
      </c>
      <c r="IC137" s="17" t="s">
        <v>258</v>
      </c>
      <c r="ID137" s="17">
        <v>3.5</v>
      </c>
      <c r="IE137" s="18" t="s">
        <v>188</v>
      </c>
      <c r="IF137" s="18"/>
      <c r="IG137" s="18"/>
      <c r="IH137" s="18"/>
      <c r="II137" s="18"/>
    </row>
    <row r="138" spans="1:243" s="17" customFormat="1" ht="63">
      <c r="A138" s="28">
        <v>2.25</v>
      </c>
      <c r="B138" s="49" t="s">
        <v>173</v>
      </c>
      <c r="C138" s="47" t="s">
        <v>259</v>
      </c>
      <c r="D138" s="75"/>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7"/>
      <c r="IA138" s="17">
        <v>2.25</v>
      </c>
      <c r="IB138" s="17" t="s">
        <v>173</v>
      </c>
      <c r="IC138" s="17" t="s">
        <v>259</v>
      </c>
      <c r="IE138" s="18"/>
      <c r="IF138" s="18"/>
      <c r="IG138" s="18"/>
      <c r="IH138" s="18"/>
      <c r="II138" s="18"/>
    </row>
    <row r="139" spans="1:243" s="17" customFormat="1" ht="28.5">
      <c r="A139" s="73">
        <v>2.26</v>
      </c>
      <c r="B139" s="49" t="s">
        <v>174</v>
      </c>
      <c r="C139" s="47" t="s">
        <v>260</v>
      </c>
      <c r="D139" s="50">
        <v>2</v>
      </c>
      <c r="E139" s="51" t="s">
        <v>187</v>
      </c>
      <c r="F139" s="52">
        <v>663.83</v>
      </c>
      <c r="G139" s="37"/>
      <c r="H139" s="38"/>
      <c r="I139" s="39" t="s">
        <v>38</v>
      </c>
      <c r="J139" s="40">
        <f t="shared" si="8"/>
        <v>1</v>
      </c>
      <c r="K139" s="38" t="s">
        <v>39</v>
      </c>
      <c r="L139" s="38" t="s">
        <v>4</v>
      </c>
      <c r="M139" s="41"/>
      <c r="N139" s="38"/>
      <c r="O139" s="38"/>
      <c r="P139" s="42"/>
      <c r="Q139" s="38"/>
      <c r="R139" s="38"/>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3"/>
      <c r="BA139" s="44">
        <f t="shared" si="9"/>
        <v>1328</v>
      </c>
      <c r="BB139" s="45">
        <f t="shared" si="10"/>
        <v>1328</v>
      </c>
      <c r="BC139" s="46" t="str">
        <f t="shared" si="11"/>
        <v>INR  One Thousand Three Hundred &amp; Twenty Eight  Only</v>
      </c>
      <c r="IA139" s="17">
        <v>2.26</v>
      </c>
      <c r="IB139" s="17" t="s">
        <v>174</v>
      </c>
      <c r="IC139" s="17" t="s">
        <v>260</v>
      </c>
      <c r="ID139" s="17">
        <v>2</v>
      </c>
      <c r="IE139" s="18" t="s">
        <v>187</v>
      </c>
      <c r="IF139" s="18"/>
      <c r="IG139" s="18"/>
      <c r="IH139" s="18"/>
      <c r="II139" s="18"/>
    </row>
    <row r="140" spans="1:243" s="17" customFormat="1" ht="31.5">
      <c r="A140" s="28">
        <v>2.27</v>
      </c>
      <c r="B140" s="49" t="s">
        <v>175</v>
      </c>
      <c r="C140" s="47" t="s">
        <v>261</v>
      </c>
      <c r="D140" s="75"/>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7"/>
      <c r="IA140" s="17">
        <v>2.27</v>
      </c>
      <c r="IB140" s="17" t="s">
        <v>175</v>
      </c>
      <c r="IC140" s="17" t="s">
        <v>261</v>
      </c>
      <c r="IE140" s="18"/>
      <c r="IF140" s="18"/>
      <c r="IG140" s="18"/>
      <c r="IH140" s="18"/>
      <c r="II140" s="18"/>
    </row>
    <row r="141" spans="1:243" s="17" customFormat="1" ht="28.5">
      <c r="A141" s="73">
        <v>2.28</v>
      </c>
      <c r="B141" s="49" t="s">
        <v>176</v>
      </c>
      <c r="C141" s="47" t="s">
        <v>262</v>
      </c>
      <c r="D141" s="50">
        <v>2</v>
      </c>
      <c r="E141" s="51" t="s">
        <v>187</v>
      </c>
      <c r="F141" s="52">
        <v>466.77</v>
      </c>
      <c r="G141" s="37"/>
      <c r="H141" s="38"/>
      <c r="I141" s="39" t="s">
        <v>38</v>
      </c>
      <c r="J141" s="40">
        <f t="shared" si="8"/>
        <v>1</v>
      </c>
      <c r="K141" s="38" t="s">
        <v>39</v>
      </c>
      <c r="L141" s="38" t="s">
        <v>4</v>
      </c>
      <c r="M141" s="41"/>
      <c r="N141" s="38"/>
      <c r="O141" s="38"/>
      <c r="P141" s="42"/>
      <c r="Q141" s="38"/>
      <c r="R141" s="38"/>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3"/>
      <c r="BA141" s="44">
        <f t="shared" si="9"/>
        <v>934</v>
      </c>
      <c r="BB141" s="45">
        <f t="shared" si="10"/>
        <v>934</v>
      </c>
      <c r="BC141" s="46" t="str">
        <f t="shared" si="11"/>
        <v>INR  Nine Hundred &amp; Thirty Four  Only</v>
      </c>
      <c r="IA141" s="17">
        <v>2.28</v>
      </c>
      <c r="IB141" s="17" t="s">
        <v>176</v>
      </c>
      <c r="IC141" s="17" t="s">
        <v>262</v>
      </c>
      <c r="ID141" s="17">
        <v>2</v>
      </c>
      <c r="IE141" s="18" t="s">
        <v>187</v>
      </c>
      <c r="IF141" s="18"/>
      <c r="IG141" s="18"/>
      <c r="IH141" s="18"/>
      <c r="II141" s="18"/>
    </row>
    <row r="142" spans="1:243" s="17" customFormat="1" ht="28.5">
      <c r="A142" s="28">
        <v>2.29</v>
      </c>
      <c r="B142" s="49" t="s">
        <v>177</v>
      </c>
      <c r="C142" s="47" t="s">
        <v>263</v>
      </c>
      <c r="D142" s="50">
        <v>3</v>
      </c>
      <c r="E142" s="51" t="s">
        <v>187</v>
      </c>
      <c r="F142" s="52">
        <v>404.87</v>
      </c>
      <c r="G142" s="37"/>
      <c r="H142" s="38"/>
      <c r="I142" s="39" t="s">
        <v>38</v>
      </c>
      <c r="J142" s="40">
        <f t="shared" si="8"/>
        <v>1</v>
      </c>
      <c r="K142" s="38" t="s">
        <v>39</v>
      </c>
      <c r="L142" s="38" t="s">
        <v>4</v>
      </c>
      <c r="M142" s="41"/>
      <c r="N142" s="38"/>
      <c r="O142" s="38"/>
      <c r="P142" s="42"/>
      <c r="Q142" s="38"/>
      <c r="R142" s="38"/>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3"/>
      <c r="BA142" s="44">
        <f t="shared" si="9"/>
        <v>1215</v>
      </c>
      <c r="BB142" s="45">
        <f t="shared" si="10"/>
        <v>1215</v>
      </c>
      <c r="BC142" s="46" t="str">
        <f t="shared" si="11"/>
        <v>INR  One Thousand Two Hundred &amp; Fifteen  Only</v>
      </c>
      <c r="IA142" s="17">
        <v>2.29</v>
      </c>
      <c r="IB142" s="17" t="s">
        <v>177</v>
      </c>
      <c r="IC142" s="17" t="s">
        <v>263</v>
      </c>
      <c r="ID142" s="17">
        <v>3</v>
      </c>
      <c r="IE142" s="18" t="s">
        <v>187</v>
      </c>
      <c r="IF142" s="18"/>
      <c r="IG142" s="18"/>
      <c r="IH142" s="18"/>
      <c r="II142" s="18"/>
    </row>
    <row r="143" spans="1:243" s="17" customFormat="1" ht="78.75">
      <c r="A143" s="73">
        <v>2.3</v>
      </c>
      <c r="B143" s="49" t="s">
        <v>413</v>
      </c>
      <c r="C143" s="47" t="s">
        <v>264</v>
      </c>
      <c r="D143" s="75"/>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7"/>
      <c r="IA143" s="17">
        <v>2.3</v>
      </c>
      <c r="IB143" s="17" t="s">
        <v>413</v>
      </c>
      <c r="IC143" s="17" t="s">
        <v>264</v>
      </c>
      <c r="IE143" s="18"/>
      <c r="IF143" s="18"/>
      <c r="IG143" s="18"/>
      <c r="IH143" s="18"/>
      <c r="II143" s="18"/>
    </row>
    <row r="144" spans="1:243" s="17" customFormat="1" ht="28.5">
      <c r="A144" s="28">
        <v>2.31</v>
      </c>
      <c r="B144" s="49" t="s">
        <v>176</v>
      </c>
      <c r="C144" s="47" t="s">
        <v>265</v>
      </c>
      <c r="D144" s="50">
        <v>2</v>
      </c>
      <c r="E144" s="51" t="s">
        <v>187</v>
      </c>
      <c r="F144" s="52">
        <v>692.63</v>
      </c>
      <c r="G144" s="37"/>
      <c r="H144" s="38"/>
      <c r="I144" s="39" t="s">
        <v>38</v>
      </c>
      <c r="J144" s="40">
        <f t="shared" si="8"/>
        <v>1</v>
      </c>
      <c r="K144" s="38" t="s">
        <v>39</v>
      </c>
      <c r="L144" s="38" t="s">
        <v>4</v>
      </c>
      <c r="M144" s="41"/>
      <c r="N144" s="38"/>
      <c r="O144" s="38"/>
      <c r="P144" s="42"/>
      <c r="Q144" s="38"/>
      <c r="R144" s="38"/>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3"/>
      <c r="BA144" s="44">
        <f t="shared" si="9"/>
        <v>1385</v>
      </c>
      <c r="BB144" s="45">
        <f t="shared" si="10"/>
        <v>1385</v>
      </c>
      <c r="BC144" s="46" t="str">
        <f t="shared" si="11"/>
        <v>INR  One Thousand Three Hundred &amp; Eighty Five  Only</v>
      </c>
      <c r="IA144" s="17">
        <v>2.31</v>
      </c>
      <c r="IB144" s="17" t="s">
        <v>176</v>
      </c>
      <c r="IC144" s="17" t="s">
        <v>265</v>
      </c>
      <c r="ID144" s="17">
        <v>2</v>
      </c>
      <c r="IE144" s="18" t="s">
        <v>187</v>
      </c>
      <c r="IF144" s="18"/>
      <c r="IG144" s="18"/>
      <c r="IH144" s="18"/>
      <c r="II144" s="18"/>
    </row>
    <row r="145" spans="1:243" s="17" customFormat="1" ht="28.5">
      <c r="A145" s="73">
        <v>2.32</v>
      </c>
      <c r="B145" s="49" t="s">
        <v>414</v>
      </c>
      <c r="C145" s="47" t="s">
        <v>266</v>
      </c>
      <c r="D145" s="50">
        <v>3</v>
      </c>
      <c r="E145" s="51" t="s">
        <v>187</v>
      </c>
      <c r="F145" s="52">
        <v>827.53</v>
      </c>
      <c r="G145" s="37"/>
      <c r="H145" s="38"/>
      <c r="I145" s="39" t="s">
        <v>38</v>
      </c>
      <c r="J145" s="40">
        <f t="shared" si="8"/>
        <v>1</v>
      </c>
      <c r="K145" s="38" t="s">
        <v>39</v>
      </c>
      <c r="L145" s="38" t="s">
        <v>4</v>
      </c>
      <c r="M145" s="41"/>
      <c r="N145" s="38"/>
      <c r="O145" s="38"/>
      <c r="P145" s="42"/>
      <c r="Q145" s="38"/>
      <c r="R145" s="38"/>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3"/>
      <c r="BA145" s="44">
        <f t="shared" si="9"/>
        <v>2483</v>
      </c>
      <c r="BB145" s="45">
        <f t="shared" si="10"/>
        <v>2483</v>
      </c>
      <c r="BC145" s="46" t="str">
        <f t="shared" si="11"/>
        <v>INR  Two Thousand Four Hundred &amp; Eighty Three  Only</v>
      </c>
      <c r="IA145" s="17">
        <v>2.32</v>
      </c>
      <c r="IB145" s="17" t="s">
        <v>414</v>
      </c>
      <c r="IC145" s="17" t="s">
        <v>266</v>
      </c>
      <c r="ID145" s="17">
        <v>3</v>
      </c>
      <c r="IE145" s="18" t="s">
        <v>187</v>
      </c>
      <c r="IF145" s="18"/>
      <c r="IG145" s="18"/>
      <c r="IH145" s="18"/>
      <c r="II145" s="18"/>
    </row>
    <row r="146" spans="1:243" s="17" customFormat="1" ht="15.75">
      <c r="A146" s="28">
        <v>2.33</v>
      </c>
      <c r="B146" s="49" t="s">
        <v>178</v>
      </c>
      <c r="C146" s="47" t="s">
        <v>267</v>
      </c>
      <c r="D146" s="75"/>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7"/>
      <c r="IA146" s="17">
        <v>2.33</v>
      </c>
      <c r="IB146" s="17" t="s">
        <v>178</v>
      </c>
      <c r="IC146" s="17" t="s">
        <v>267</v>
      </c>
      <c r="IE146" s="18"/>
      <c r="IF146" s="18"/>
      <c r="IG146" s="18"/>
      <c r="IH146" s="18"/>
      <c r="II146" s="18"/>
    </row>
    <row r="147" spans="1:243" s="17" customFormat="1" ht="94.5">
      <c r="A147" s="73">
        <v>2.34</v>
      </c>
      <c r="B147" s="49" t="s">
        <v>179</v>
      </c>
      <c r="C147" s="47" t="s">
        <v>268</v>
      </c>
      <c r="D147" s="75"/>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7"/>
      <c r="IA147" s="17">
        <v>2.34</v>
      </c>
      <c r="IB147" s="17" t="s">
        <v>179</v>
      </c>
      <c r="IC147" s="17" t="s">
        <v>268</v>
      </c>
      <c r="IE147" s="18"/>
      <c r="IF147" s="18"/>
      <c r="IG147" s="18"/>
      <c r="IH147" s="18"/>
      <c r="II147" s="18"/>
    </row>
    <row r="148" spans="1:243" s="17" customFormat="1" ht="31.5">
      <c r="A148" s="28">
        <v>2.35</v>
      </c>
      <c r="B148" s="49" t="s">
        <v>415</v>
      </c>
      <c r="C148" s="47" t="s">
        <v>269</v>
      </c>
      <c r="D148" s="50">
        <v>2.4</v>
      </c>
      <c r="E148" s="51" t="s">
        <v>185</v>
      </c>
      <c r="F148" s="52">
        <v>1162.25</v>
      </c>
      <c r="G148" s="37"/>
      <c r="H148" s="38"/>
      <c r="I148" s="39" t="s">
        <v>38</v>
      </c>
      <c r="J148" s="40">
        <f t="shared" si="8"/>
        <v>1</v>
      </c>
      <c r="K148" s="38" t="s">
        <v>39</v>
      </c>
      <c r="L148" s="38" t="s">
        <v>4</v>
      </c>
      <c r="M148" s="41"/>
      <c r="N148" s="38"/>
      <c r="O148" s="38"/>
      <c r="P148" s="42"/>
      <c r="Q148" s="38"/>
      <c r="R148" s="38"/>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3"/>
      <c r="BA148" s="44">
        <f t="shared" si="9"/>
        <v>2789</v>
      </c>
      <c r="BB148" s="45">
        <f t="shared" si="10"/>
        <v>2789</v>
      </c>
      <c r="BC148" s="46" t="str">
        <f t="shared" si="11"/>
        <v>INR  Two Thousand Seven Hundred &amp; Eighty Nine  Only</v>
      </c>
      <c r="IA148" s="17">
        <v>2.35</v>
      </c>
      <c r="IB148" s="17" t="s">
        <v>415</v>
      </c>
      <c r="IC148" s="17" t="s">
        <v>269</v>
      </c>
      <c r="ID148" s="17">
        <v>2.4</v>
      </c>
      <c r="IE148" s="18" t="s">
        <v>185</v>
      </c>
      <c r="IF148" s="18"/>
      <c r="IG148" s="18"/>
      <c r="IH148" s="18"/>
      <c r="II148" s="18"/>
    </row>
    <row r="149" spans="1:243" s="17" customFormat="1" ht="78.75">
      <c r="A149" s="73">
        <v>2.36</v>
      </c>
      <c r="B149" s="49" t="s">
        <v>416</v>
      </c>
      <c r="C149" s="47" t="s">
        <v>270</v>
      </c>
      <c r="D149" s="75"/>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7"/>
      <c r="IA149" s="17">
        <v>2.36</v>
      </c>
      <c r="IB149" s="17" t="s">
        <v>416</v>
      </c>
      <c r="IC149" s="17" t="s">
        <v>270</v>
      </c>
      <c r="IE149" s="18"/>
      <c r="IF149" s="18"/>
      <c r="IG149" s="18"/>
      <c r="IH149" s="18"/>
      <c r="II149" s="18"/>
    </row>
    <row r="150" spans="1:243" s="17" customFormat="1" ht="28.5">
      <c r="A150" s="28">
        <v>2.37</v>
      </c>
      <c r="B150" s="49" t="s">
        <v>417</v>
      </c>
      <c r="C150" s="47" t="s">
        <v>271</v>
      </c>
      <c r="D150" s="50">
        <v>19.8</v>
      </c>
      <c r="E150" s="51" t="s">
        <v>188</v>
      </c>
      <c r="F150" s="52">
        <v>74.75</v>
      </c>
      <c r="G150" s="37"/>
      <c r="H150" s="38"/>
      <c r="I150" s="39" t="s">
        <v>38</v>
      </c>
      <c r="J150" s="40">
        <f t="shared" si="8"/>
        <v>1</v>
      </c>
      <c r="K150" s="38" t="s">
        <v>39</v>
      </c>
      <c r="L150" s="38" t="s">
        <v>4</v>
      </c>
      <c r="M150" s="41"/>
      <c r="N150" s="38"/>
      <c r="O150" s="38"/>
      <c r="P150" s="42"/>
      <c r="Q150" s="38"/>
      <c r="R150" s="38"/>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3"/>
      <c r="BA150" s="44">
        <f t="shared" si="9"/>
        <v>1480</v>
      </c>
      <c r="BB150" s="45">
        <f t="shared" si="10"/>
        <v>1480</v>
      </c>
      <c r="BC150" s="46" t="str">
        <f t="shared" si="11"/>
        <v>INR  One Thousand Four Hundred &amp; Eighty  Only</v>
      </c>
      <c r="IA150" s="17">
        <v>2.37</v>
      </c>
      <c r="IB150" s="17" t="s">
        <v>417</v>
      </c>
      <c r="IC150" s="17" t="s">
        <v>271</v>
      </c>
      <c r="ID150" s="17">
        <v>19.8</v>
      </c>
      <c r="IE150" s="18" t="s">
        <v>188</v>
      </c>
      <c r="IF150" s="18"/>
      <c r="IG150" s="18"/>
      <c r="IH150" s="18"/>
      <c r="II150" s="18"/>
    </row>
    <row r="151" spans="1:243" s="17" customFormat="1" ht="78.75">
      <c r="A151" s="73">
        <v>2.38</v>
      </c>
      <c r="B151" s="49" t="s">
        <v>418</v>
      </c>
      <c r="C151" s="47" t="s">
        <v>272</v>
      </c>
      <c r="D151" s="75"/>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7"/>
      <c r="IA151" s="17">
        <v>2.38</v>
      </c>
      <c r="IB151" s="17" t="s">
        <v>418</v>
      </c>
      <c r="IC151" s="17" t="s">
        <v>272</v>
      </c>
      <c r="IE151" s="18"/>
      <c r="IF151" s="18"/>
      <c r="IG151" s="18"/>
      <c r="IH151" s="18"/>
      <c r="II151" s="18"/>
    </row>
    <row r="152" spans="1:243" s="17" customFormat="1" ht="28.5">
      <c r="A152" s="28">
        <v>2.39</v>
      </c>
      <c r="B152" s="49" t="s">
        <v>419</v>
      </c>
      <c r="C152" s="47" t="s">
        <v>273</v>
      </c>
      <c r="D152" s="50">
        <v>16</v>
      </c>
      <c r="E152" s="51" t="s">
        <v>187</v>
      </c>
      <c r="F152" s="52">
        <v>288.65</v>
      </c>
      <c r="G152" s="37"/>
      <c r="H152" s="38"/>
      <c r="I152" s="39" t="s">
        <v>38</v>
      </c>
      <c r="J152" s="40">
        <f t="shared" si="8"/>
        <v>1</v>
      </c>
      <c r="K152" s="38" t="s">
        <v>39</v>
      </c>
      <c r="L152" s="38" t="s">
        <v>4</v>
      </c>
      <c r="M152" s="41"/>
      <c r="N152" s="38"/>
      <c r="O152" s="38"/>
      <c r="P152" s="42"/>
      <c r="Q152" s="38"/>
      <c r="R152" s="38"/>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3"/>
      <c r="BA152" s="44">
        <f t="shared" si="9"/>
        <v>4618</v>
      </c>
      <c r="BB152" s="45">
        <f t="shared" si="10"/>
        <v>4618</v>
      </c>
      <c r="BC152" s="46" t="str">
        <f t="shared" si="11"/>
        <v>INR  Four Thousand Six Hundred &amp; Eighteen  Only</v>
      </c>
      <c r="IA152" s="17">
        <v>2.39</v>
      </c>
      <c r="IB152" s="17" t="s">
        <v>419</v>
      </c>
      <c r="IC152" s="17" t="s">
        <v>273</v>
      </c>
      <c r="ID152" s="17">
        <v>16</v>
      </c>
      <c r="IE152" s="18" t="s">
        <v>187</v>
      </c>
      <c r="IF152" s="18"/>
      <c r="IG152" s="18"/>
      <c r="IH152" s="18"/>
      <c r="II152" s="18"/>
    </row>
    <row r="153" spans="1:243" s="17" customFormat="1" ht="78.75">
      <c r="A153" s="73">
        <v>2.4</v>
      </c>
      <c r="B153" s="49" t="s">
        <v>420</v>
      </c>
      <c r="C153" s="47" t="s">
        <v>274</v>
      </c>
      <c r="D153" s="50">
        <v>1</v>
      </c>
      <c r="E153" s="51" t="s">
        <v>187</v>
      </c>
      <c r="F153" s="52">
        <v>394.17</v>
      </c>
      <c r="G153" s="37"/>
      <c r="H153" s="38"/>
      <c r="I153" s="39" t="s">
        <v>38</v>
      </c>
      <c r="J153" s="40">
        <f t="shared" si="8"/>
        <v>1</v>
      </c>
      <c r="K153" s="38" t="s">
        <v>39</v>
      </c>
      <c r="L153" s="38" t="s">
        <v>4</v>
      </c>
      <c r="M153" s="41"/>
      <c r="N153" s="38"/>
      <c r="O153" s="38"/>
      <c r="P153" s="42"/>
      <c r="Q153" s="38"/>
      <c r="R153" s="38"/>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3"/>
      <c r="BA153" s="44">
        <f t="shared" si="9"/>
        <v>394</v>
      </c>
      <c r="BB153" s="45">
        <f t="shared" si="10"/>
        <v>394</v>
      </c>
      <c r="BC153" s="46" t="str">
        <f t="shared" si="11"/>
        <v>INR  Three Hundred &amp; Ninety Four  Only</v>
      </c>
      <c r="IA153" s="17">
        <v>2.4</v>
      </c>
      <c r="IB153" s="17" t="s">
        <v>420</v>
      </c>
      <c r="IC153" s="17" t="s">
        <v>274</v>
      </c>
      <c r="ID153" s="17">
        <v>1</v>
      </c>
      <c r="IE153" s="18" t="s">
        <v>187</v>
      </c>
      <c r="IF153" s="18"/>
      <c r="IG153" s="18"/>
      <c r="IH153" s="18"/>
      <c r="II153" s="18"/>
    </row>
    <row r="154" spans="1:243" s="17" customFormat="1" ht="47.25">
      <c r="A154" s="28">
        <v>2.41</v>
      </c>
      <c r="B154" s="49" t="s">
        <v>421</v>
      </c>
      <c r="C154" s="47" t="s">
        <v>275</v>
      </c>
      <c r="D154" s="75"/>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7"/>
      <c r="IA154" s="17">
        <v>2.41</v>
      </c>
      <c r="IB154" s="17" t="s">
        <v>421</v>
      </c>
      <c r="IC154" s="17" t="s">
        <v>275</v>
      </c>
      <c r="IE154" s="18"/>
      <c r="IF154" s="18"/>
      <c r="IG154" s="18"/>
      <c r="IH154" s="18"/>
      <c r="II154" s="18"/>
    </row>
    <row r="155" spans="1:243" s="17" customFormat="1" ht="28.5">
      <c r="A155" s="73">
        <v>2.42</v>
      </c>
      <c r="B155" s="49" t="s">
        <v>422</v>
      </c>
      <c r="C155" s="47" t="s">
        <v>276</v>
      </c>
      <c r="D155" s="50">
        <v>8</v>
      </c>
      <c r="E155" s="51" t="s">
        <v>187</v>
      </c>
      <c r="F155" s="52">
        <v>64.49</v>
      </c>
      <c r="G155" s="37"/>
      <c r="H155" s="38"/>
      <c r="I155" s="39" t="s">
        <v>38</v>
      </c>
      <c r="J155" s="40">
        <f t="shared" si="8"/>
        <v>1</v>
      </c>
      <c r="K155" s="38" t="s">
        <v>39</v>
      </c>
      <c r="L155" s="38" t="s">
        <v>4</v>
      </c>
      <c r="M155" s="41"/>
      <c r="N155" s="38"/>
      <c r="O155" s="38"/>
      <c r="P155" s="42"/>
      <c r="Q155" s="38"/>
      <c r="R155" s="38"/>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3"/>
      <c r="BA155" s="44">
        <f t="shared" si="9"/>
        <v>516</v>
      </c>
      <c r="BB155" s="45">
        <f t="shared" si="10"/>
        <v>516</v>
      </c>
      <c r="BC155" s="46" t="str">
        <f t="shared" si="11"/>
        <v>INR  Five Hundred &amp; Sixteen  Only</v>
      </c>
      <c r="IA155" s="17">
        <v>2.42</v>
      </c>
      <c r="IB155" s="17" t="s">
        <v>422</v>
      </c>
      <c r="IC155" s="17" t="s">
        <v>276</v>
      </c>
      <c r="ID155" s="17">
        <v>8</v>
      </c>
      <c r="IE155" s="18" t="s">
        <v>187</v>
      </c>
      <c r="IF155" s="18"/>
      <c r="IG155" s="18"/>
      <c r="IH155" s="18"/>
      <c r="II155" s="18"/>
    </row>
    <row r="156" spans="1:243" s="17" customFormat="1" ht="15.75">
      <c r="A156" s="28">
        <v>2.43</v>
      </c>
      <c r="B156" s="49" t="s">
        <v>180</v>
      </c>
      <c r="C156" s="47" t="s">
        <v>277</v>
      </c>
      <c r="D156" s="75"/>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7"/>
      <c r="IA156" s="17">
        <v>2.43</v>
      </c>
      <c r="IB156" s="17" t="s">
        <v>180</v>
      </c>
      <c r="IC156" s="17" t="s">
        <v>277</v>
      </c>
      <c r="IE156" s="18"/>
      <c r="IF156" s="18"/>
      <c r="IG156" s="18"/>
      <c r="IH156" s="18"/>
      <c r="II156" s="18"/>
    </row>
    <row r="157" spans="1:243" s="17" customFormat="1" ht="78.75">
      <c r="A157" s="73">
        <v>2.44</v>
      </c>
      <c r="B157" s="49" t="s">
        <v>181</v>
      </c>
      <c r="C157" s="47" t="s">
        <v>278</v>
      </c>
      <c r="D157" s="75"/>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7"/>
      <c r="IA157" s="17">
        <v>2.44</v>
      </c>
      <c r="IB157" s="17" t="s">
        <v>181</v>
      </c>
      <c r="IC157" s="17" t="s">
        <v>278</v>
      </c>
      <c r="IE157" s="18"/>
      <c r="IF157" s="18"/>
      <c r="IG157" s="18"/>
      <c r="IH157" s="18"/>
      <c r="II157" s="18"/>
    </row>
    <row r="158" spans="1:243" s="17" customFormat="1" ht="28.5">
      <c r="A158" s="28">
        <v>2.45</v>
      </c>
      <c r="B158" s="49" t="s">
        <v>182</v>
      </c>
      <c r="C158" s="47" t="s">
        <v>279</v>
      </c>
      <c r="D158" s="50">
        <v>26</v>
      </c>
      <c r="E158" s="51" t="s">
        <v>185</v>
      </c>
      <c r="F158" s="52">
        <v>40.07</v>
      </c>
      <c r="G158" s="37"/>
      <c r="H158" s="38"/>
      <c r="I158" s="39" t="s">
        <v>38</v>
      </c>
      <c r="J158" s="40">
        <f t="shared" si="8"/>
        <v>1</v>
      </c>
      <c r="K158" s="38" t="s">
        <v>39</v>
      </c>
      <c r="L158" s="38" t="s">
        <v>4</v>
      </c>
      <c r="M158" s="41"/>
      <c r="N158" s="38"/>
      <c r="O158" s="38"/>
      <c r="P158" s="42"/>
      <c r="Q158" s="38"/>
      <c r="R158" s="38"/>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3"/>
      <c r="BA158" s="44">
        <f t="shared" si="9"/>
        <v>1042</v>
      </c>
      <c r="BB158" s="45">
        <f t="shared" si="10"/>
        <v>1042</v>
      </c>
      <c r="BC158" s="46" t="str">
        <f t="shared" si="11"/>
        <v>INR  One Thousand  &amp;Forty Two  Only</v>
      </c>
      <c r="IA158" s="17">
        <v>2.45</v>
      </c>
      <c r="IB158" s="17" t="s">
        <v>182</v>
      </c>
      <c r="IC158" s="17" t="s">
        <v>279</v>
      </c>
      <c r="ID158" s="17">
        <v>26</v>
      </c>
      <c r="IE158" s="18" t="s">
        <v>185</v>
      </c>
      <c r="IF158" s="18"/>
      <c r="IG158" s="18"/>
      <c r="IH158" s="18"/>
      <c r="II158" s="18"/>
    </row>
    <row r="159" spans="1:243" s="17" customFormat="1" ht="15.75">
      <c r="A159" s="73">
        <v>2.46</v>
      </c>
      <c r="B159" s="49" t="s">
        <v>183</v>
      </c>
      <c r="C159" s="47" t="s">
        <v>280</v>
      </c>
      <c r="D159" s="75"/>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7"/>
      <c r="IA159" s="17">
        <v>2.46</v>
      </c>
      <c r="IB159" s="17" t="s">
        <v>183</v>
      </c>
      <c r="IC159" s="17" t="s">
        <v>280</v>
      </c>
      <c r="IE159" s="18"/>
      <c r="IF159" s="18"/>
      <c r="IG159" s="18"/>
      <c r="IH159" s="18"/>
      <c r="II159" s="18"/>
    </row>
    <row r="160" spans="1:243" s="17" customFormat="1" ht="409.5">
      <c r="A160" s="28">
        <v>2.47</v>
      </c>
      <c r="B160" s="49" t="s">
        <v>423</v>
      </c>
      <c r="C160" s="47" t="s">
        <v>281</v>
      </c>
      <c r="D160" s="50">
        <v>176</v>
      </c>
      <c r="E160" s="51" t="s">
        <v>510</v>
      </c>
      <c r="F160" s="52">
        <v>100.83</v>
      </c>
      <c r="G160" s="37"/>
      <c r="H160" s="38"/>
      <c r="I160" s="39" t="s">
        <v>38</v>
      </c>
      <c r="J160" s="40">
        <f t="shared" si="8"/>
        <v>1</v>
      </c>
      <c r="K160" s="38" t="s">
        <v>39</v>
      </c>
      <c r="L160" s="38" t="s">
        <v>4</v>
      </c>
      <c r="M160" s="41"/>
      <c r="N160" s="38"/>
      <c r="O160" s="38"/>
      <c r="P160" s="42"/>
      <c r="Q160" s="38"/>
      <c r="R160" s="38"/>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3"/>
      <c r="BA160" s="44">
        <f t="shared" si="9"/>
        <v>17746</v>
      </c>
      <c r="BB160" s="45">
        <f t="shared" si="10"/>
        <v>17746</v>
      </c>
      <c r="BC160" s="46" t="str">
        <f t="shared" si="11"/>
        <v>INR  Seventeen Thousand Seven Hundred &amp; Forty Six  Only</v>
      </c>
      <c r="IA160" s="17">
        <v>2.47</v>
      </c>
      <c r="IB160" s="53" t="s">
        <v>423</v>
      </c>
      <c r="IC160" s="17" t="s">
        <v>281</v>
      </c>
      <c r="ID160" s="17">
        <v>176</v>
      </c>
      <c r="IE160" s="18" t="s">
        <v>510</v>
      </c>
      <c r="IF160" s="18"/>
      <c r="IG160" s="18"/>
      <c r="IH160" s="18"/>
      <c r="II160" s="18"/>
    </row>
    <row r="161" spans="1:243" s="17" customFormat="1" ht="409.5">
      <c r="A161" s="73">
        <v>2.48</v>
      </c>
      <c r="B161" s="49" t="s">
        <v>424</v>
      </c>
      <c r="C161" s="47" t="s">
        <v>282</v>
      </c>
      <c r="D161" s="50">
        <v>3.75</v>
      </c>
      <c r="E161" s="51" t="s">
        <v>189</v>
      </c>
      <c r="F161" s="52">
        <v>245.77</v>
      </c>
      <c r="G161" s="37"/>
      <c r="H161" s="38"/>
      <c r="I161" s="39" t="s">
        <v>38</v>
      </c>
      <c r="J161" s="40">
        <f t="shared" si="8"/>
        <v>1</v>
      </c>
      <c r="K161" s="38" t="s">
        <v>39</v>
      </c>
      <c r="L161" s="38" t="s">
        <v>4</v>
      </c>
      <c r="M161" s="41"/>
      <c r="N161" s="38"/>
      <c r="O161" s="38"/>
      <c r="P161" s="42"/>
      <c r="Q161" s="38"/>
      <c r="R161" s="38"/>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3"/>
      <c r="BA161" s="44">
        <f t="shared" si="9"/>
        <v>922</v>
      </c>
      <c r="BB161" s="45">
        <f t="shared" si="10"/>
        <v>922</v>
      </c>
      <c r="BC161" s="46" t="str">
        <f t="shared" si="11"/>
        <v>INR  Nine Hundred &amp; Twenty Two  Only</v>
      </c>
      <c r="IA161" s="17">
        <v>2.48</v>
      </c>
      <c r="IB161" s="53" t="s">
        <v>424</v>
      </c>
      <c r="IC161" s="17" t="s">
        <v>282</v>
      </c>
      <c r="ID161" s="17">
        <v>3.75</v>
      </c>
      <c r="IE161" s="18" t="s">
        <v>189</v>
      </c>
      <c r="IF161" s="18"/>
      <c r="IG161" s="18"/>
      <c r="IH161" s="18"/>
      <c r="II161" s="18"/>
    </row>
    <row r="162" spans="1:243" s="17" customFormat="1" ht="409.5">
      <c r="A162" s="28">
        <v>2.49</v>
      </c>
      <c r="B162" s="49" t="s">
        <v>425</v>
      </c>
      <c r="C162" s="47" t="s">
        <v>283</v>
      </c>
      <c r="D162" s="50">
        <v>7.11</v>
      </c>
      <c r="E162" s="51" t="s">
        <v>189</v>
      </c>
      <c r="F162" s="52">
        <v>404.47</v>
      </c>
      <c r="G162" s="37"/>
      <c r="H162" s="38"/>
      <c r="I162" s="39" t="s">
        <v>38</v>
      </c>
      <c r="J162" s="40">
        <f t="shared" si="8"/>
        <v>1</v>
      </c>
      <c r="K162" s="38" t="s">
        <v>39</v>
      </c>
      <c r="L162" s="38" t="s">
        <v>4</v>
      </c>
      <c r="M162" s="41"/>
      <c r="N162" s="38"/>
      <c r="O162" s="38"/>
      <c r="P162" s="42"/>
      <c r="Q162" s="38"/>
      <c r="R162" s="38"/>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3"/>
      <c r="BA162" s="44">
        <f t="shared" si="9"/>
        <v>2876</v>
      </c>
      <c r="BB162" s="45">
        <f t="shared" si="10"/>
        <v>2876</v>
      </c>
      <c r="BC162" s="46" t="str">
        <f t="shared" si="11"/>
        <v>INR  Two Thousand Eight Hundred &amp; Seventy Six  Only</v>
      </c>
      <c r="IA162" s="17">
        <v>2.49</v>
      </c>
      <c r="IB162" s="53" t="s">
        <v>425</v>
      </c>
      <c r="IC162" s="17" t="s">
        <v>283</v>
      </c>
      <c r="ID162" s="17">
        <v>7.11</v>
      </c>
      <c r="IE162" s="18" t="s">
        <v>189</v>
      </c>
      <c r="IF162" s="18"/>
      <c r="IG162" s="18"/>
      <c r="IH162" s="18"/>
      <c r="II162" s="18"/>
    </row>
    <row r="163" spans="1:243" s="17" customFormat="1" ht="31.5">
      <c r="A163" s="73">
        <v>2.5</v>
      </c>
      <c r="B163" s="49" t="s">
        <v>426</v>
      </c>
      <c r="C163" s="47" t="s">
        <v>284</v>
      </c>
      <c r="D163" s="50">
        <v>238</v>
      </c>
      <c r="E163" s="51" t="s">
        <v>189</v>
      </c>
      <c r="F163" s="52">
        <v>48.49</v>
      </c>
      <c r="G163" s="37"/>
      <c r="H163" s="38"/>
      <c r="I163" s="39" t="s">
        <v>38</v>
      </c>
      <c r="J163" s="40">
        <f t="shared" si="8"/>
        <v>1</v>
      </c>
      <c r="K163" s="38" t="s">
        <v>39</v>
      </c>
      <c r="L163" s="38" t="s">
        <v>4</v>
      </c>
      <c r="M163" s="41"/>
      <c r="N163" s="38"/>
      <c r="O163" s="38"/>
      <c r="P163" s="42"/>
      <c r="Q163" s="38"/>
      <c r="R163" s="38"/>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3"/>
      <c r="BA163" s="44">
        <f t="shared" si="9"/>
        <v>11541</v>
      </c>
      <c r="BB163" s="45">
        <f t="shared" si="10"/>
        <v>11541</v>
      </c>
      <c r="BC163" s="46" t="str">
        <f t="shared" si="11"/>
        <v>INR  Eleven Thousand Five Hundred &amp; Forty One  Only</v>
      </c>
      <c r="IA163" s="17">
        <v>2.5</v>
      </c>
      <c r="IB163" s="17" t="s">
        <v>426</v>
      </c>
      <c r="IC163" s="17" t="s">
        <v>284</v>
      </c>
      <c r="ID163" s="17">
        <v>238</v>
      </c>
      <c r="IE163" s="18" t="s">
        <v>189</v>
      </c>
      <c r="IF163" s="18"/>
      <c r="IG163" s="18"/>
      <c r="IH163" s="18"/>
      <c r="II163" s="18"/>
    </row>
    <row r="164" spans="1:243" s="17" customFormat="1" ht="285">
      <c r="A164" s="28">
        <v>2.51</v>
      </c>
      <c r="B164" s="49" t="s">
        <v>427</v>
      </c>
      <c r="C164" s="47" t="s">
        <v>285</v>
      </c>
      <c r="D164" s="50">
        <v>16.7</v>
      </c>
      <c r="E164" s="51" t="s">
        <v>189</v>
      </c>
      <c r="F164" s="52">
        <v>2002.63</v>
      </c>
      <c r="G164" s="37"/>
      <c r="H164" s="38"/>
      <c r="I164" s="39" t="s">
        <v>38</v>
      </c>
      <c r="J164" s="40">
        <f t="shared" si="8"/>
        <v>1</v>
      </c>
      <c r="K164" s="38" t="s">
        <v>39</v>
      </c>
      <c r="L164" s="38" t="s">
        <v>4</v>
      </c>
      <c r="M164" s="41"/>
      <c r="N164" s="38"/>
      <c r="O164" s="38"/>
      <c r="P164" s="42"/>
      <c r="Q164" s="38"/>
      <c r="R164" s="38"/>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3"/>
      <c r="BA164" s="44">
        <f t="shared" si="9"/>
        <v>33444</v>
      </c>
      <c r="BB164" s="45">
        <f t="shared" si="10"/>
        <v>33444</v>
      </c>
      <c r="BC164" s="46" t="str">
        <f t="shared" si="11"/>
        <v>INR  Thirty Three Thousand Four Hundred &amp; Forty Four  Only</v>
      </c>
      <c r="IA164" s="17">
        <v>2.51</v>
      </c>
      <c r="IB164" s="53" t="s">
        <v>427</v>
      </c>
      <c r="IC164" s="17" t="s">
        <v>285</v>
      </c>
      <c r="ID164" s="17">
        <v>16.7</v>
      </c>
      <c r="IE164" s="18" t="s">
        <v>189</v>
      </c>
      <c r="IF164" s="18"/>
      <c r="IG164" s="18"/>
      <c r="IH164" s="18"/>
      <c r="II164" s="18"/>
    </row>
    <row r="165" spans="1:243" s="17" customFormat="1" ht="141" customHeight="1">
      <c r="A165" s="73">
        <v>2.52</v>
      </c>
      <c r="B165" s="49" t="s">
        <v>109</v>
      </c>
      <c r="C165" s="47" t="s">
        <v>286</v>
      </c>
      <c r="D165" s="75"/>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7"/>
      <c r="IA165" s="17">
        <v>2.52</v>
      </c>
      <c r="IB165" s="17" t="s">
        <v>109</v>
      </c>
      <c r="IC165" s="17" t="s">
        <v>286</v>
      </c>
      <c r="IE165" s="18"/>
      <c r="IF165" s="18"/>
      <c r="IG165" s="18"/>
      <c r="IH165" s="18"/>
      <c r="II165" s="18"/>
    </row>
    <row r="166" spans="1:243" s="17" customFormat="1" ht="28.5">
      <c r="A166" s="28">
        <v>2.53</v>
      </c>
      <c r="B166" s="49" t="s">
        <v>428</v>
      </c>
      <c r="C166" s="47" t="s">
        <v>287</v>
      </c>
      <c r="D166" s="50">
        <v>34</v>
      </c>
      <c r="E166" s="51" t="s">
        <v>112</v>
      </c>
      <c r="F166" s="52">
        <v>783.87</v>
      </c>
      <c r="G166" s="37"/>
      <c r="H166" s="38"/>
      <c r="I166" s="39" t="s">
        <v>38</v>
      </c>
      <c r="J166" s="40">
        <f t="shared" si="8"/>
        <v>1</v>
      </c>
      <c r="K166" s="38" t="s">
        <v>39</v>
      </c>
      <c r="L166" s="38" t="s">
        <v>4</v>
      </c>
      <c r="M166" s="41"/>
      <c r="N166" s="38"/>
      <c r="O166" s="38"/>
      <c r="P166" s="42"/>
      <c r="Q166" s="38"/>
      <c r="R166" s="38"/>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3"/>
      <c r="BA166" s="44">
        <f t="shared" si="9"/>
        <v>26652</v>
      </c>
      <c r="BB166" s="45">
        <f t="shared" si="10"/>
        <v>26652</v>
      </c>
      <c r="BC166" s="46" t="str">
        <f t="shared" si="11"/>
        <v>INR  Twenty Six Thousand Six Hundred &amp; Fifty Two  Only</v>
      </c>
      <c r="IA166" s="17">
        <v>2.53</v>
      </c>
      <c r="IB166" s="17" t="s">
        <v>428</v>
      </c>
      <c r="IC166" s="17" t="s">
        <v>287</v>
      </c>
      <c r="ID166" s="17">
        <v>34</v>
      </c>
      <c r="IE166" s="18" t="s">
        <v>112</v>
      </c>
      <c r="IF166" s="18"/>
      <c r="IG166" s="18"/>
      <c r="IH166" s="18"/>
      <c r="II166" s="18"/>
    </row>
    <row r="167" spans="1:243" s="17" customFormat="1" ht="63">
      <c r="A167" s="73">
        <v>2.54</v>
      </c>
      <c r="B167" s="49" t="s">
        <v>429</v>
      </c>
      <c r="C167" s="47" t="s">
        <v>288</v>
      </c>
      <c r="D167" s="75"/>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7"/>
      <c r="IA167" s="17">
        <v>2.54</v>
      </c>
      <c r="IB167" s="17" t="s">
        <v>429</v>
      </c>
      <c r="IC167" s="17" t="s">
        <v>288</v>
      </c>
      <c r="IE167" s="18"/>
      <c r="IF167" s="18"/>
      <c r="IG167" s="18"/>
      <c r="IH167" s="18"/>
      <c r="II167" s="18"/>
    </row>
    <row r="168" spans="1:243" s="17" customFormat="1" ht="28.5">
      <c r="A168" s="28">
        <v>2.55</v>
      </c>
      <c r="B168" s="49" t="s">
        <v>110</v>
      </c>
      <c r="C168" s="47" t="s">
        <v>289</v>
      </c>
      <c r="D168" s="50">
        <v>350</v>
      </c>
      <c r="E168" s="51" t="s">
        <v>511</v>
      </c>
      <c r="F168" s="52">
        <v>83.3</v>
      </c>
      <c r="G168" s="37"/>
      <c r="H168" s="38"/>
      <c r="I168" s="39" t="s">
        <v>38</v>
      </c>
      <c r="J168" s="40">
        <f t="shared" si="8"/>
        <v>1</v>
      </c>
      <c r="K168" s="38" t="s">
        <v>39</v>
      </c>
      <c r="L168" s="38" t="s">
        <v>4</v>
      </c>
      <c r="M168" s="41"/>
      <c r="N168" s="38"/>
      <c r="O168" s="38"/>
      <c r="P168" s="42"/>
      <c r="Q168" s="38"/>
      <c r="R168" s="38"/>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3"/>
      <c r="BA168" s="44">
        <f t="shared" si="9"/>
        <v>29155</v>
      </c>
      <c r="BB168" s="45">
        <f t="shared" si="10"/>
        <v>29155</v>
      </c>
      <c r="BC168" s="46" t="str">
        <f t="shared" si="11"/>
        <v>INR  Twenty Nine Thousand One Hundred &amp; Fifty Five  Only</v>
      </c>
      <c r="IA168" s="17">
        <v>2.55</v>
      </c>
      <c r="IB168" s="17" t="s">
        <v>110</v>
      </c>
      <c r="IC168" s="17" t="s">
        <v>289</v>
      </c>
      <c r="ID168" s="17">
        <v>350</v>
      </c>
      <c r="IE168" s="18" t="s">
        <v>511</v>
      </c>
      <c r="IF168" s="18"/>
      <c r="IG168" s="18"/>
      <c r="IH168" s="18"/>
      <c r="II168" s="18"/>
    </row>
    <row r="169" spans="1:243" s="17" customFormat="1" ht="28.5">
      <c r="A169" s="73">
        <v>2.56</v>
      </c>
      <c r="B169" s="49" t="s">
        <v>111</v>
      </c>
      <c r="C169" s="47" t="s">
        <v>290</v>
      </c>
      <c r="D169" s="50">
        <v>200</v>
      </c>
      <c r="E169" s="51" t="s">
        <v>511</v>
      </c>
      <c r="F169" s="52">
        <v>180.62</v>
      </c>
      <c r="G169" s="37"/>
      <c r="H169" s="38"/>
      <c r="I169" s="39" t="s">
        <v>38</v>
      </c>
      <c r="J169" s="40">
        <f t="shared" si="8"/>
        <v>1</v>
      </c>
      <c r="K169" s="38" t="s">
        <v>39</v>
      </c>
      <c r="L169" s="38" t="s">
        <v>4</v>
      </c>
      <c r="M169" s="41"/>
      <c r="N169" s="38"/>
      <c r="O169" s="38"/>
      <c r="P169" s="42"/>
      <c r="Q169" s="38"/>
      <c r="R169" s="38"/>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3"/>
      <c r="BA169" s="44">
        <f t="shared" si="9"/>
        <v>36124</v>
      </c>
      <c r="BB169" s="45">
        <f t="shared" si="10"/>
        <v>36124</v>
      </c>
      <c r="BC169" s="46" t="str">
        <f t="shared" si="11"/>
        <v>INR  Thirty Six Thousand One Hundred &amp; Twenty Four  Only</v>
      </c>
      <c r="IA169" s="17">
        <v>2.56</v>
      </c>
      <c r="IB169" s="17" t="s">
        <v>111</v>
      </c>
      <c r="IC169" s="17" t="s">
        <v>290</v>
      </c>
      <c r="ID169" s="17">
        <v>200</v>
      </c>
      <c r="IE169" s="18" t="s">
        <v>511</v>
      </c>
      <c r="IF169" s="18"/>
      <c r="IG169" s="18"/>
      <c r="IH169" s="18"/>
      <c r="II169" s="18"/>
    </row>
    <row r="170" spans="1:243" s="17" customFormat="1" ht="28.5">
      <c r="A170" s="28">
        <v>2.57</v>
      </c>
      <c r="B170" s="49" t="s">
        <v>430</v>
      </c>
      <c r="C170" s="47" t="s">
        <v>291</v>
      </c>
      <c r="D170" s="50">
        <v>40</v>
      </c>
      <c r="E170" s="51" t="s">
        <v>511</v>
      </c>
      <c r="F170" s="52">
        <v>189.39</v>
      </c>
      <c r="G170" s="37"/>
      <c r="H170" s="38"/>
      <c r="I170" s="39" t="s">
        <v>38</v>
      </c>
      <c r="J170" s="40">
        <f t="shared" si="8"/>
        <v>1</v>
      </c>
      <c r="K170" s="38" t="s">
        <v>39</v>
      </c>
      <c r="L170" s="38" t="s">
        <v>4</v>
      </c>
      <c r="M170" s="41"/>
      <c r="N170" s="38"/>
      <c r="O170" s="38"/>
      <c r="P170" s="42"/>
      <c r="Q170" s="38"/>
      <c r="R170" s="38"/>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3"/>
      <c r="BA170" s="44">
        <f t="shared" si="9"/>
        <v>7576</v>
      </c>
      <c r="BB170" s="45">
        <f t="shared" si="10"/>
        <v>7576</v>
      </c>
      <c r="BC170" s="46" t="str">
        <f t="shared" si="11"/>
        <v>INR  Seven Thousand Five Hundred &amp; Seventy Six  Only</v>
      </c>
      <c r="IA170" s="17">
        <v>2.57</v>
      </c>
      <c r="IB170" s="17" t="s">
        <v>430</v>
      </c>
      <c r="IC170" s="17" t="s">
        <v>291</v>
      </c>
      <c r="ID170" s="17">
        <v>40</v>
      </c>
      <c r="IE170" s="18" t="s">
        <v>511</v>
      </c>
      <c r="IF170" s="18"/>
      <c r="IG170" s="18"/>
      <c r="IH170" s="18"/>
      <c r="II170" s="18"/>
    </row>
    <row r="171" spans="1:243" s="17" customFormat="1" ht="28.5">
      <c r="A171" s="73">
        <v>2.58</v>
      </c>
      <c r="B171" s="49" t="s">
        <v>431</v>
      </c>
      <c r="C171" s="47" t="s">
        <v>292</v>
      </c>
      <c r="D171" s="50">
        <v>50</v>
      </c>
      <c r="E171" s="51" t="s">
        <v>511</v>
      </c>
      <c r="F171" s="52">
        <v>266.55</v>
      </c>
      <c r="G171" s="37"/>
      <c r="H171" s="38"/>
      <c r="I171" s="39" t="s">
        <v>38</v>
      </c>
      <c r="J171" s="40">
        <f t="shared" si="8"/>
        <v>1</v>
      </c>
      <c r="K171" s="38" t="s">
        <v>39</v>
      </c>
      <c r="L171" s="38" t="s">
        <v>4</v>
      </c>
      <c r="M171" s="41"/>
      <c r="N171" s="38"/>
      <c r="O171" s="38"/>
      <c r="P171" s="42"/>
      <c r="Q171" s="38"/>
      <c r="R171" s="38"/>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3"/>
      <c r="BA171" s="44">
        <f t="shared" si="9"/>
        <v>13328</v>
      </c>
      <c r="BB171" s="45">
        <f t="shared" si="10"/>
        <v>13328</v>
      </c>
      <c r="BC171" s="46" t="str">
        <f t="shared" si="11"/>
        <v>INR  Thirteen Thousand Three Hundred &amp; Twenty Eight  Only</v>
      </c>
      <c r="IA171" s="17">
        <v>2.58</v>
      </c>
      <c r="IB171" s="17" t="s">
        <v>431</v>
      </c>
      <c r="IC171" s="17" t="s">
        <v>292</v>
      </c>
      <c r="ID171" s="17">
        <v>50</v>
      </c>
      <c r="IE171" s="18" t="s">
        <v>511</v>
      </c>
      <c r="IF171" s="18"/>
      <c r="IG171" s="18"/>
      <c r="IH171" s="18"/>
      <c r="II171" s="18"/>
    </row>
    <row r="172" spans="1:243" s="17" customFormat="1" ht="28.5">
      <c r="A172" s="28">
        <v>2.59</v>
      </c>
      <c r="B172" s="49" t="s">
        <v>432</v>
      </c>
      <c r="C172" s="47" t="s">
        <v>293</v>
      </c>
      <c r="D172" s="50">
        <v>15</v>
      </c>
      <c r="E172" s="51" t="s">
        <v>512</v>
      </c>
      <c r="F172" s="52">
        <v>319.16</v>
      </c>
      <c r="G172" s="37"/>
      <c r="H172" s="38"/>
      <c r="I172" s="39" t="s">
        <v>38</v>
      </c>
      <c r="J172" s="40">
        <f t="shared" si="8"/>
        <v>1</v>
      </c>
      <c r="K172" s="38" t="s">
        <v>39</v>
      </c>
      <c r="L172" s="38" t="s">
        <v>4</v>
      </c>
      <c r="M172" s="41"/>
      <c r="N172" s="38"/>
      <c r="O172" s="38"/>
      <c r="P172" s="42"/>
      <c r="Q172" s="38"/>
      <c r="R172" s="38"/>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3"/>
      <c r="BA172" s="44">
        <f t="shared" si="9"/>
        <v>4787</v>
      </c>
      <c r="BB172" s="45">
        <f t="shared" si="10"/>
        <v>4787</v>
      </c>
      <c r="BC172" s="46" t="str">
        <f t="shared" si="11"/>
        <v>INR  Four Thousand Seven Hundred &amp; Eighty Seven  Only</v>
      </c>
      <c r="IA172" s="17">
        <v>2.59</v>
      </c>
      <c r="IB172" s="17" t="s">
        <v>432</v>
      </c>
      <c r="IC172" s="17" t="s">
        <v>293</v>
      </c>
      <c r="ID172" s="17">
        <v>15</v>
      </c>
      <c r="IE172" s="18" t="s">
        <v>512</v>
      </c>
      <c r="IF172" s="18"/>
      <c r="IG172" s="18"/>
      <c r="IH172" s="18"/>
      <c r="II172" s="18"/>
    </row>
    <row r="173" spans="1:243" s="17" customFormat="1" ht="28.5">
      <c r="A173" s="73">
        <v>2.6</v>
      </c>
      <c r="B173" s="49" t="s">
        <v>433</v>
      </c>
      <c r="C173" s="47" t="s">
        <v>294</v>
      </c>
      <c r="D173" s="50">
        <v>55</v>
      </c>
      <c r="E173" s="51" t="s">
        <v>512</v>
      </c>
      <c r="F173" s="52">
        <v>461.2</v>
      </c>
      <c r="G173" s="37"/>
      <c r="H173" s="38"/>
      <c r="I173" s="39" t="s">
        <v>38</v>
      </c>
      <c r="J173" s="40">
        <f t="shared" si="8"/>
        <v>1</v>
      </c>
      <c r="K173" s="38" t="s">
        <v>39</v>
      </c>
      <c r="L173" s="38" t="s">
        <v>4</v>
      </c>
      <c r="M173" s="41"/>
      <c r="N173" s="38"/>
      <c r="O173" s="38"/>
      <c r="P173" s="42"/>
      <c r="Q173" s="38"/>
      <c r="R173" s="38"/>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3"/>
      <c r="BA173" s="44">
        <f t="shared" si="9"/>
        <v>25366</v>
      </c>
      <c r="BB173" s="45">
        <f t="shared" si="10"/>
        <v>25366</v>
      </c>
      <c r="BC173" s="46" t="str">
        <f t="shared" si="11"/>
        <v>INR  Twenty Five Thousand Three Hundred &amp; Sixty Six  Only</v>
      </c>
      <c r="IA173" s="17">
        <v>2.6</v>
      </c>
      <c r="IB173" s="17" t="s">
        <v>433</v>
      </c>
      <c r="IC173" s="17" t="s">
        <v>294</v>
      </c>
      <c r="ID173" s="17">
        <v>55</v>
      </c>
      <c r="IE173" s="18" t="s">
        <v>512</v>
      </c>
      <c r="IF173" s="18"/>
      <c r="IG173" s="18"/>
      <c r="IH173" s="18"/>
      <c r="II173" s="18"/>
    </row>
    <row r="174" spans="1:243" s="17" customFormat="1" ht="28.5">
      <c r="A174" s="28">
        <v>2.61</v>
      </c>
      <c r="B174" s="49" t="s">
        <v>434</v>
      </c>
      <c r="C174" s="47" t="s">
        <v>295</v>
      </c>
      <c r="D174" s="50">
        <v>40</v>
      </c>
      <c r="E174" s="51" t="s">
        <v>512</v>
      </c>
      <c r="F174" s="52">
        <v>478.74</v>
      </c>
      <c r="G174" s="37"/>
      <c r="H174" s="38"/>
      <c r="I174" s="39" t="s">
        <v>38</v>
      </c>
      <c r="J174" s="40">
        <f t="shared" si="8"/>
        <v>1</v>
      </c>
      <c r="K174" s="38" t="s">
        <v>39</v>
      </c>
      <c r="L174" s="38" t="s">
        <v>4</v>
      </c>
      <c r="M174" s="41"/>
      <c r="N174" s="38"/>
      <c r="O174" s="38"/>
      <c r="P174" s="42"/>
      <c r="Q174" s="38"/>
      <c r="R174" s="38"/>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3"/>
      <c r="BA174" s="44">
        <f t="shared" si="9"/>
        <v>19150</v>
      </c>
      <c r="BB174" s="45">
        <f t="shared" si="10"/>
        <v>19150</v>
      </c>
      <c r="BC174" s="46" t="str">
        <f t="shared" si="11"/>
        <v>INR  Nineteen Thousand One Hundred &amp; Fifty  Only</v>
      </c>
      <c r="IA174" s="17">
        <v>2.61</v>
      </c>
      <c r="IB174" s="17" t="s">
        <v>434</v>
      </c>
      <c r="IC174" s="17" t="s">
        <v>295</v>
      </c>
      <c r="ID174" s="17">
        <v>40</v>
      </c>
      <c r="IE174" s="18" t="s">
        <v>512</v>
      </c>
      <c r="IF174" s="18"/>
      <c r="IG174" s="18"/>
      <c r="IH174" s="18"/>
      <c r="II174" s="18"/>
    </row>
    <row r="175" spans="1:243" s="17" customFormat="1" ht="63">
      <c r="A175" s="73">
        <v>2.62</v>
      </c>
      <c r="B175" s="49" t="s">
        <v>435</v>
      </c>
      <c r="C175" s="47" t="s">
        <v>296</v>
      </c>
      <c r="D175" s="75"/>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7"/>
      <c r="IA175" s="17">
        <v>2.62</v>
      </c>
      <c r="IB175" s="17" t="s">
        <v>435</v>
      </c>
      <c r="IC175" s="17" t="s">
        <v>296</v>
      </c>
      <c r="IE175" s="18"/>
      <c r="IF175" s="18"/>
      <c r="IG175" s="18"/>
      <c r="IH175" s="18"/>
      <c r="II175" s="18"/>
    </row>
    <row r="176" spans="1:243" s="17" customFormat="1" ht="39" customHeight="1">
      <c r="A176" s="28">
        <v>2.63</v>
      </c>
      <c r="B176" s="49" t="s">
        <v>436</v>
      </c>
      <c r="C176" s="47" t="s">
        <v>297</v>
      </c>
      <c r="D176" s="50">
        <v>70</v>
      </c>
      <c r="E176" s="51" t="s">
        <v>511</v>
      </c>
      <c r="F176" s="52">
        <v>810.17</v>
      </c>
      <c r="G176" s="37"/>
      <c r="H176" s="38"/>
      <c r="I176" s="39" t="s">
        <v>38</v>
      </c>
      <c r="J176" s="40">
        <f t="shared" si="8"/>
        <v>1</v>
      </c>
      <c r="K176" s="38" t="s">
        <v>39</v>
      </c>
      <c r="L176" s="38" t="s">
        <v>4</v>
      </c>
      <c r="M176" s="41"/>
      <c r="N176" s="38"/>
      <c r="O176" s="38"/>
      <c r="P176" s="42"/>
      <c r="Q176" s="38"/>
      <c r="R176" s="38"/>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3"/>
      <c r="BA176" s="44">
        <f t="shared" si="9"/>
        <v>56712</v>
      </c>
      <c r="BB176" s="45">
        <f t="shared" si="10"/>
        <v>56712</v>
      </c>
      <c r="BC176" s="46" t="str">
        <f t="shared" si="11"/>
        <v>INR  Fifty Six Thousand Seven Hundred &amp; Twelve  Only</v>
      </c>
      <c r="IA176" s="17">
        <v>2.63</v>
      </c>
      <c r="IB176" s="53" t="s">
        <v>436</v>
      </c>
      <c r="IC176" s="17" t="s">
        <v>297</v>
      </c>
      <c r="ID176" s="17">
        <v>70</v>
      </c>
      <c r="IE176" s="18" t="s">
        <v>511</v>
      </c>
      <c r="IF176" s="18"/>
      <c r="IG176" s="18"/>
      <c r="IH176" s="18"/>
      <c r="II176" s="18"/>
    </row>
    <row r="177" spans="1:243" s="17" customFormat="1" ht="28.5">
      <c r="A177" s="73">
        <v>2.64</v>
      </c>
      <c r="B177" s="49" t="s">
        <v>437</v>
      </c>
      <c r="C177" s="47" t="s">
        <v>298</v>
      </c>
      <c r="D177" s="50">
        <v>70</v>
      </c>
      <c r="E177" s="51" t="s">
        <v>511</v>
      </c>
      <c r="F177" s="52">
        <v>1022.36</v>
      </c>
      <c r="G177" s="37"/>
      <c r="H177" s="38"/>
      <c r="I177" s="39" t="s">
        <v>38</v>
      </c>
      <c r="J177" s="40">
        <f t="shared" si="8"/>
        <v>1</v>
      </c>
      <c r="K177" s="38" t="s">
        <v>39</v>
      </c>
      <c r="L177" s="38" t="s">
        <v>4</v>
      </c>
      <c r="M177" s="41"/>
      <c r="N177" s="38"/>
      <c r="O177" s="38"/>
      <c r="P177" s="42"/>
      <c r="Q177" s="38"/>
      <c r="R177" s="38"/>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3"/>
      <c r="BA177" s="44">
        <f t="shared" si="9"/>
        <v>71565</v>
      </c>
      <c r="BB177" s="45">
        <f t="shared" si="10"/>
        <v>71565</v>
      </c>
      <c r="BC177" s="46" t="str">
        <f t="shared" si="11"/>
        <v>INR  Seventy One Thousand Five Hundred &amp; Sixty Five  Only</v>
      </c>
      <c r="IA177" s="17">
        <v>2.64</v>
      </c>
      <c r="IB177" s="17" t="s">
        <v>437</v>
      </c>
      <c r="IC177" s="17" t="s">
        <v>298</v>
      </c>
      <c r="ID177" s="17">
        <v>70</v>
      </c>
      <c r="IE177" s="18" t="s">
        <v>511</v>
      </c>
      <c r="IF177" s="18"/>
      <c r="IG177" s="18"/>
      <c r="IH177" s="18"/>
      <c r="II177" s="18"/>
    </row>
    <row r="178" spans="1:243" s="17" customFormat="1" ht="28.5">
      <c r="A178" s="28">
        <v>2.65</v>
      </c>
      <c r="B178" s="49" t="s">
        <v>438</v>
      </c>
      <c r="C178" s="47" t="s">
        <v>299</v>
      </c>
      <c r="D178" s="50">
        <v>50</v>
      </c>
      <c r="E178" s="51" t="s">
        <v>511</v>
      </c>
      <c r="F178" s="52">
        <v>1442.35</v>
      </c>
      <c r="G178" s="37"/>
      <c r="H178" s="38"/>
      <c r="I178" s="39" t="s">
        <v>38</v>
      </c>
      <c r="J178" s="40">
        <f t="shared" si="8"/>
        <v>1</v>
      </c>
      <c r="K178" s="38" t="s">
        <v>39</v>
      </c>
      <c r="L178" s="38" t="s">
        <v>4</v>
      </c>
      <c r="M178" s="41"/>
      <c r="N178" s="38"/>
      <c r="O178" s="38"/>
      <c r="P178" s="42"/>
      <c r="Q178" s="38"/>
      <c r="R178" s="38"/>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3"/>
      <c r="BA178" s="44">
        <f t="shared" si="9"/>
        <v>72118</v>
      </c>
      <c r="BB178" s="45">
        <f t="shared" si="10"/>
        <v>72118</v>
      </c>
      <c r="BC178" s="46" t="str">
        <f t="shared" si="11"/>
        <v>INR  Seventy Two Thousand One Hundred &amp; Eighteen  Only</v>
      </c>
      <c r="IA178" s="17">
        <v>2.65</v>
      </c>
      <c r="IB178" s="17" t="s">
        <v>438</v>
      </c>
      <c r="IC178" s="17" t="s">
        <v>299</v>
      </c>
      <c r="ID178" s="17">
        <v>50</v>
      </c>
      <c r="IE178" s="18" t="s">
        <v>511</v>
      </c>
      <c r="IF178" s="18"/>
      <c r="IG178" s="18"/>
      <c r="IH178" s="18"/>
      <c r="II178" s="18"/>
    </row>
    <row r="179" spans="1:243" s="17" customFormat="1" ht="78.75">
      <c r="A179" s="73">
        <v>2.66</v>
      </c>
      <c r="B179" s="49" t="s">
        <v>439</v>
      </c>
      <c r="C179" s="47" t="s">
        <v>300</v>
      </c>
      <c r="D179" s="75"/>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7"/>
      <c r="IA179" s="17">
        <v>2.66</v>
      </c>
      <c r="IB179" s="17" t="s">
        <v>439</v>
      </c>
      <c r="IC179" s="17" t="s">
        <v>300</v>
      </c>
      <c r="IE179" s="18"/>
      <c r="IF179" s="18"/>
      <c r="IG179" s="18"/>
      <c r="IH179" s="18"/>
      <c r="II179" s="18"/>
    </row>
    <row r="180" spans="1:243" s="17" customFormat="1" ht="30" customHeight="1">
      <c r="A180" s="28">
        <v>2.67</v>
      </c>
      <c r="B180" s="49" t="s">
        <v>440</v>
      </c>
      <c r="C180" s="47" t="s">
        <v>301</v>
      </c>
      <c r="D180" s="50">
        <v>10</v>
      </c>
      <c r="E180" s="51" t="s">
        <v>511</v>
      </c>
      <c r="F180" s="52">
        <v>285.84</v>
      </c>
      <c r="G180" s="37"/>
      <c r="H180" s="38"/>
      <c r="I180" s="39" t="s">
        <v>38</v>
      </c>
      <c r="J180" s="40">
        <f t="shared" si="8"/>
        <v>1</v>
      </c>
      <c r="K180" s="38" t="s">
        <v>39</v>
      </c>
      <c r="L180" s="38" t="s">
        <v>4</v>
      </c>
      <c r="M180" s="41"/>
      <c r="N180" s="38"/>
      <c r="O180" s="38"/>
      <c r="P180" s="42"/>
      <c r="Q180" s="38"/>
      <c r="R180" s="38"/>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3"/>
      <c r="BA180" s="44">
        <f t="shared" si="9"/>
        <v>2858</v>
      </c>
      <c r="BB180" s="45">
        <f t="shared" si="10"/>
        <v>2858</v>
      </c>
      <c r="BC180" s="46" t="str">
        <f t="shared" si="11"/>
        <v>INR  Two Thousand Eight Hundred &amp; Fifty Eight  Only</v>
      </c>
      <c r="IA180" s="17">
        <v>2.67</v>
      </c>
      <c r="IB180" s="53" t="s">
        <v>440</v>
      </c>
      <c r="IC180" s="17" t="s">
        <v>301</v>
      </c>
      <c r="ID180" s="17">
        <v>10</v>
      </c>
      <c r="IE180" s="18" t="s">
        <v>511</v>
      </c>
      <c r="IF180" s="18"/>
      <c r="IG180" s="18"/>
      <c r="IH180" s="18"/>
      <c r="II180" s="18"/>
    </row>
    <row r="181" spans="1:243" s="21" customFormat="1" ht="47.25">
      <c r="A181" s="73">
        <v>2.68</v>
      </c>
      <c r="B181" s="32" t="s">
        <v>441</v>
      </c>
      <c r="C181" s="47" t="s">
        <v>302</v>
      </c>
      <c r="D181" s="50">
        <v>70</v>
      </c>
      <c r="E181" s="51" t="s">
        <v>512</v>
      </c>
      <c r="F181" s="52">
        <v>219.2</v>
      </c>
      <c r="G181" s="37"/>
      <c r="H181" s="38"/>
      <c r="I181" s="39" t="s">
        <v>38</v>
      </c>
      <c r="J181" s="40">
        <f t="shared" si="8"/>
        <v>1</v>
      </c>
      <c r="K181" s="38" t="s">
        <v>39</v>
      </c>
      <c r="L181" s="38" t="s">
        <v>4</v>
      </c>
      <c r="M181" s="41"/>
      <c r="N181" s="38"/>
      <c r="O181" s="38"/>
      <c r="P181" s="42"/>
      <c r="Q181" s="38"/>
      <c r="R181" s="38"/>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3"/>
      <c r="BA181" s="44">
        <f t="shared" si="9"/>
        <v>15344</v>
      </c>
      <c r="BB181" s="45">
        <f t="shared" si="10"/>
        <v>15344</v>
      </c>
      <c r="BC181" s="46" t="str">
        <f t="shared" si="11"/>
        <v>INR  Fifteen Thousand Three Hundred &amp; Forty Four  Only</v>
      </c>
      <c r="IA181" s="21">
        <v>2.68</v>
      </c>
      <c r="IB181" s="21" t="s">
        <v>441</v>
      </c>
      <c r="IC181" s="21" t="s">
        <v>302</v>
      </c>
      <c r="ID181" s="21">
        <v>70</v>
      </c>
      <c r="IE181" s="22" t="s">
        <v>512</v>
      </c>
      <c r="IF181" s="22" t="s">
        <v>34</v>
      </c>
      <c r="IG181" s="22" t="s">
        <v>35</v>
      </c>
      <c r="IH181" s="22">
        <v>10</v>
      </c>
      <c r="II181" s="22" t="s">
        <v>36</v>
      </c>
    </row>
    <row r="182" spans="1:243" s="21" customFormat="1" ht="47.25">
      <c r="A182" s="28">
        <v>2.69</v>
      </c>
      <c r="B182" s="32" t="s">
        <v>442</v>
      </c>
      <c r="C182" s="47" t="s">
        <v>303</v>
      </c>
      <c r="D182" s="75"/>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7"/>
      <c r="IA182" s="21">
        <v>2.69</v>
      </c>
      <c r="IB182" s="21" t="s">
        <v>442</v>
      </c>
      <c r="IC182" s="21" t="s">
        <v>303</v>
      </c>
      <c r="IE182" s="22"/>
      <c r="IF182" s="22" t="s">
        <v>40</v>
      </c>
      <c r="IG182" s="22" t="s">
        <v>35</v>
      </c>
      <c r="IH182" s="22">
        <v>123.223</v>
      </c>
      <c r="II182" s="22" t="s">
        <v>37</v>
      </c>
    </row>
    <row r="183" spans="1:243" s="21" customFormat="1" ht="28.5">
      <c r="A183" s="73">
        <v>2.7</v>
      </c>
      <c r="B183" s="32" t="s">
        <v>443</v>
      </c>
      <c r="C183" s="47" t="s">
        <v>304</v>
      </c>
      <c r="D183" s="50">
        <v>10</v>
      </c>
      <c r="E183" s="51" t="s">
        <v>113</v>
      </c>
      <c r="F183" s="52">
        <v>143.8</v>
      </c>
      <c r="G183" s="37"/>
      <c r="H183" s="38"/>
      <c r="I183" s="39" t="s">
        <v>38</v>
      </c>
      <c r="J183" s="40">
        <f t="shared" si="8"/>
        <v>1</v>
      </c>
      <c r="K183" s="38" t="s">
        <v>39</v>
      </c>
      <c r="L183" s="38" t="s">
        <v>4</v>
      </c>
      <c r="M183" s="41"/>
      <c r="N183" s="38"/>
      <c r="O183" s="38"/>
      <c r="P183" s="42"/>
      <c r="Q183" s="38"/>
      <c r="R183" s="38"/>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3"/>
      <c r="BA183" s="44">
        <f t="shared" si="9"/>
        <v>1438</v>
      </c>
      <c r="BB183" s="45">
        <f t="shared" si="10"/>
        <v>1438</v>
      </c>
      <c r="BC183" s="46" t="str">
        <f t="shared" si="11"/>
        <v>INR  One Thousand Four Hundred &amp; Thirty Eight  Only</v>
      </c>
      <c r="IA183" s="21">
        <v>2.7</v>
      </c>
      <c r="IB183" s="21" t="s">
        <v>443</v>
      </c>
      <c r="IC183" s="21" t="s">
        <v>304</v>
      </c>
      <c r="ID183" s="21">
        <v>10</v>
      </c>
      <c r="IE183" s="22" t="s">
        <v>113</v>
      </c>
      <c r="IF183" s="22" t="s">
        <v>41</v>
      </c>
      <c r="IG183" s="22" t="s">
        <v>42</v>
      </c>
      <c r="IH183" s="22">
        <v>213</v>
      </c>
      <c r="II183" s="22" t="s">
        <v>37</v>
      </c>
    </row>
    <row r="184" spans="1:243" s="21" customFormat="1" ht="28.5">
      <c r="A184" s="28">
        <v>2.71</v>
      </c>
      <c r="B184" s="32" t="s">
        <v>444</v>
      </c>
      <c r="C184" s="47" t="s">
        <v>305</v>
      </c>
      <c r="D184" s="50">
        <v>10</v>
      </c>
      <c r="E184" s="51" t="s">
        <v>113</v>
      </c>
      <c r="F184" s="52">
        <v>138.54</v>
      </c>
      <c r="G184" s="37"/>
      <c r="H184" s="38"/>
      <c r="I184" s="39" t="s">
        <v>38</v>
      </c>
      <c r="J184" s="40">
        <f t="shared" si="8"/>
        <v>1</v>
      </c>
      <c r="K184" s="38" t="s">
        <v>39</v>
      </c>
      <c r="L184" s="38" t="s">
        <v>4</v>
      </c>
      <c r="M184" s="41"/>
      <c r="N184" s="38"/>
      <c r="O184" s="38"/>
      <c r="P184" s="42"/>
      <c r="Q184" s="38"/>
      <c r="R184" s="38"/>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3"/>
      <c r="BA184" s="44">
        <f t="shared" si="9"/>
        <v>1385</v>
      </c>
      <c r="BB184" s="45">
        <f t="shared" si="10"/>
        <v>1385</v>
      </c>
      <c r="BC184" s="46" t="str">
        <f t="shared" si="11"/>
        <v>INR  One Thousand Three Hundred &amp; Eighty Five  Only</v>
      </c>
      <c r="IA184" s="21">
        <v>2.71</v>
      </c>
      <c r="IB184" s="21" t="s">
        <v>444</v>
      </c>
      <c r="IC184" s="21" t="s">
        <v>305</v>
      </c>
      <c r="ID184" s="21">
        <v>10</v>
      </c>
      <c r="IE184" s="22" t="s">
        <v>113</v>
      </c>
      <c r="IF184" s="22"/>
      <c r="IG184" s="22"/>
      <c r="IH184" s="22"/>
      <c r="II184" s="22"/>
    </row>
    <row r="185" spans="1:243" s="21" customFormat="1" ht="28.5">
      <c r="A185" s="73">
        <v>2.72</v>
      </c>
      <c r="B185" s="32" t="s">
        <v>445</v>
      </c>
      <c r="C185" s="47" t="s">
        <v>306</v>
      </c>
      <c r="D185" s="50">
        <v>10</v>
      </c>
      <c r="E185" s="51" t="s">
        <v>113</v>
      </c>
      <c r="F185" s="52">
        <v>117.49</v>
      </c>
      <c r="G185" s="37"/>
      <c r="H185" s="38"/>
      <c r="I185" s="39" t="s">
        <v>38</v>
      </c>
      <c r="J185" s="40">
        <f t="shared" si="8"/>
        <v>1</v>
      </c>
      <c r="K185" s="38" t="s">
        <v>39</v>
      </c>
      <c r="L185" s="38" t="s">
        <v>4</v>
      </c>
      <c r="M185" s="41"/>
      <c r="N185" s="38"/>
      <c r="O185" s="38"/>
      <c r="P185" s="42"/>
      <c r="Q185" s="38"/>
      <c r="R185" s="38"/>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3"/>
      <c r="BA185" s="44">
        <f t="shared" si="9"/>
        <v>1175</v>
      </c>
      <c r="BB185" s="45">
        <f t="shared" si="10"/>
        <v>1175</v>
      </c>
      <c r="BC185" s="46" t="str">
        <f t="shared" si="11"/>
        <v>INR  One Thousand One Hundred &amp; Seventy Five  Only</v>
      </c>
      <c r="IA185" s="21">
        <v>2.72</v>
      </c>
      <c r="IB185" s="21" t="s">
        <v>445</v>
      </c>
      <c r="IC185" s="21" t="s">
        <v>306</v>
      </c>
      <c r="ID185" s="21">
        <v>10</v>
      </c>
      <c r="IE185" s="22" t="s">
        <v>113</v>
      </c>
      <c r="IF185" s="22"/>
      <c r="IG185" s="22"/>
      <c r="IH185" s="22"/>
      <c r="II185" s="22"/>
    </row>
    <row r="186" spans="1:243" s="21" customFormat="1" ht="45">
      <c r="A186" s="28">
        <v>2.73</v>
      </c>
      <c r="B186" s="35" t="s">
        <v>446</v>
      </c>
      <c r="C186" s="47" t="s">
        <v>307</v>
      </c>
      <c r="D186" s="50">
        <v>130</v>
      </c>
      <c r="E186" s="51" t="s">
        <v>512</v>
      </c>
      <c r="F186" s="52">
        <v>938.19</v>
      </c>
      <c r="G186" s="37"/>
      <c r="H186" s="38"/>
      <c r="I186" s="39" t="s">
        <v>38</v>
      </c>
      <c r="J186" s="40">
        <f t="shared" si="8"/>
        <v>1</v>
      </c>
      <c r="K186" s="38" t="s">
        <v>39</v>
      </c>
      <c r="L186" s="38" t="s">
        <v>4</v>
      </c>
      <c r="M186" s="41"/>
      <c r="N186" s="38"/>
      <c r="O186" s="38"/>
      <c r="P186" s="42"/>
      <c r="Q186" s="38"/>
      <c r="R186" s="38"/>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3"/>
      <c r="BA186" s="44">
        <f t="shared" si="9"/>
        <v>121965</v>
      </c>
      <c r="BB186" s="45">
        <f t="shared" si="10"/>
        <v>121965</v>
      </c>
      <c r="BC186" s="46" t="str">
        <f t="shared" si="11"/>
        <v>INR  One Lakh Twenty One Thousand Nine Hundred &amp; Sixty Five  Only</v>
      </c>
      <c r="IA186" s="21">
        <v>2.73</v>
      </c>
      <c r="IB186" s="21" t="s">
        <v>446</v>
      </c>
      <c r="IC186" s="21" t="s">
        <v>307</v>
      </c>
      <c r="ID186" s="21">
        <v>130</v>
      </c>
      <c r="IE186" s="22" t="s">
        <v>512</v>
      </c>
      <c r="IF186" s="22" t="s">
        <v>40</v>
      </c>
      <c r="IG186" s="22" t="s">
        <v>35</v>
      </c>
      <c r="IH186" s="22">
        <v>123.223</v>
      </c>
      <c r="II186" s="22" t="s">
        <v>37</v>
      </c>
    </row>
    <row r="187" spans="1:243" s="21" customFormat="1" ht="30">
      <c r="A187" s="73">
        <v>2.74</v>
      </c>
      <c r="B187" s="35" t="s">
        <v>447</v>
      </c>
      <c r="C187" s="47" t="s">
        <v>308</v>
      </c>
      <c r="D187" s="75"/>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7"/>
      <c r="IA187" s="21">
        <v>2.74</v>
      </c>
      <c r="IB187" s="21" t="s">
        <v>447</v>
      </c>
      <c r="IC187" s="21" t="s">
        <v>308</v>
      </c>
      <c r="IE187" s="22"/>
      <c r="IF187" s="22" t="s">
        <v>43</v>
      </c>
      <c r="IG187" s="22" t="s">
        <v>44</v>
      </c>
      <c r="IH187" s="22">
        <v>10</v>
      </c>
      <c r="II187" s="22" t="s">
        <v>37</v>
      </c>
    </row>
    <row r="188" spans="1:243" s="21" customFormat="1" ht="28.5">
      <c r="A188" s="28">
        <v>2.75</v>
      </c>
      <c r="B188" s="35" t="s">
        <v>448</v>
      </c>
      <c r="C188" s="47" t="s">
        <v>309</v>
      </c>
      <c r="D188" s="50">
        <v>112</v>
      </c>
      <c r="E188" s="51" t="s">
        <v>512</v>
      </c>
      <c r="F188" s="52">
        <v>412.98</v>
      </c>
      <c r="G188" s="37"/>
      <c r="H188" s="38"/>
      <c r="I188" s="39" t="s">
        <v>38</v>
      </c>
      <c r="J188" s="40">
        <f t="shared" si="8"/>
        <v>1</v>
      </c>
      <c r="K188" s="38" t="s">
        <v>39</v>
      </c>
      <c r="L188" s="38" t="s">
        <v>4</v>
      </c>
      <c r="M188" s="41"/>
      <c r="N188" s="38"/>
      <c r="O188" s="38"/>
      <c r="P188" s="42"/>
      <c r="Q188" s="38"/>
      <c r="R188" s="38"/>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3"/>
      <c r="BA188" s="44">
        <f t="shared" si="9"/>
        <v>46254</v>
      </c>
      <c r="BB188" s="45">
        <f t="shared" si="10"/>
        <v>46254</v>
      </c>
      <c r="BC188" s="46" t="str">
        <f t="shared" si="11"/>
        <v>INR  Forty Six Thousand Two Hundred &amp; Fifty Four  Only</v>
      </c>
      <c r="IA188" s="21">
        <v>2.75</v>
      </c>
      <c r="IB188" s="21" t="s">
        <v>448</v>
      </c>
      <c r="IC188" s="21" t="s">
        <v>309</v>
      </c>
      <c r="ID188" s="21">
        <v>112</v>
      </c>
      <c r="IE188" s="22" t="s">
        <v>512</v>
      </c>
      <c r="IF188" s="22"/>
      <c r="IG188" s="22"/>
      <c r="IH188" s="22"/>
      <c r="II188" s="22"/>
    </row>
    <row r="189" spans="1:243" s="21" customFormat="1" ht="33.75" customHeight="1">
      <c r="A189" s="73">
        <v>2.76</v>
      </c>
      <c r="B189" s="33" t="s">
        <v>443</v>
      </c>
      <c r="C189" s="47" t="s">
        <v>310</v>
      </c>
      <c r="D189" s="50">
        <v>22</v>
      </c>
      <c r="E189" s="51" t="s">
        <v>113</v>
      </c>
      <c r="F189" s="52">
        <v>185.88</v>
      </c>
      <c r="G189" s="37"/>
      <c r="H189" s="38"/>
      <c r="I189" s="39" t="s">
        <v>38</v>
      </c>
      <c r="J189" s="40">
        <f t="shared" si="8"/>
        <v>1</v>
      </c>
      <c r="K189" s="38" t="s">
        <v>39</v>
      </c>
      <c r="L189" s="38" t="s">
        <v>4</v>
      </c>
      <c r="M189" s="41"/>
      <c r="N189" s="38"/>
      <c r="O189" s="38"/>
      <c r="P189" s="42"/>
      <c r="Q189" s="38"/>
      <c r="R189" s="38"/>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3"/>
      <c r="BA189" s="44">
        <f t="shared" si="9"/>
        <v>4089</v>
      </c>
      <c r="BB189" s="45">
        <f t="shared" si="10"/>
        <v>4089</v>
      </c>
      <c r="BC189" s="46" t="str">
        <f t="shared" si="11"/>
        <v>INR  Four Thousand  &amp;Eighty Nine  Only</v>
      </c>
      <c r="IA189" s="21">
        <v>2.76</v>
      </c>
      <c r="IB189" s="21" t="s">
        <v>443</v>
      </c>
      <c r="IC189" s="21" t="s">
        <v>310</v>
      </c>
      <c r="ID189" s="21">
        <v>22</v>
      </c>
      <c r="IE189" s="22" t="s">
        <v>113</v>
      </c>
      <c r="IF189" s="22" t="s">
        <v>41</v>
      </c>
      <c r="IG189" s="22" t="s">
        <v>42</v>
      </c>
      <c r="IH189" s="22">
        <v>213</v>
      </c>
      <c r="II189" s="22" t="s">
        <v>37</v>
      </c>
    </row>
    <row r="190" spans="1:243" s="21" customFormat="1" ht="28.5">
      <c r="A190" s="28">
        <v>2.77</v>
      </c>
      <c r="B190" s="33" t="s">
        <v>449</v>
      </c>
      <c r="C190" s="47" t="s">
        <v>311</v>
      </c>
      <c r="D190" s="50">
        <v>42</v>
      </c>
      <c r="E190" s="51" t="s">
        <v>113</v>
      </c>
      <c r="F190" s="52">
        <v>512.06</v>
      </c>
      <c r="G190" s="37"/>
      <c r="H190" s="38"/>
      <c r="I190" s="39" t="s">
        <v>38</v>
      </c>
      <c r="J190" s="40">
        <f t="shared" si="8"/>
        <v>1</v>
      </c>
      <c r="K190" s="38" t="s">
        <v>39</v>
      </c>
      <c r="L190" s="38" t="s">
        <v>4</v>
      </c>
      <c r="M190" s="41"/>
      <c r="N190" s="38"/>
      <c r="O190" s="38"/>
      <c r="P190" s="42"/>
      <c r="Q190" s="38"/>
      <c r="R190" s="38"/>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3"/>
      <c r="BA190" s="44">
        <f t="shared" si="9"/>
        <v>21507</v>
      </c>
      <c r="BB190" s="45">
        <f t="shared" si="10"/>
        <v>21507</v>
      </c>
      <c r="BC190" s="46" t="str">
        <f t="shared" si="11"/>
        <v>INR  Twenty One Thousand Five Hundred &amp; Seven  Only</v>
      </c>
      <c r="IA190" s="21">
        <v>2.77</v>
      </c>
      <c r="IB190" s="21" t="s">
        <v>449</v>
      </c>
      <c r="IC190" s="21" t="s">
        <v>311</v>
      </c>
      <c r="ID190" s="21">
        <v>42</v>
      </c>
      <c r="IE190" s="22" t="s">
        <v>113</v>
      </c>
      <c r="IF190" s="22"/>
      <c r="IG190" s="22"/>
      <c r="IH190" s="22"/>
      <c r="II190" s="22"/>
    </row>
    <row r="191" spans="1:243" s="21" customFormat="1" ht="28.5">
      <c r="A191" s="73">
        <v>2.78</v>
      </c>
      <c r="B191" s="33" t="s">
        <v>450</v>
      </c>
      <c r="C191" s="47" t="s">
        <v>312</v>
      </c>
      <c r="D191" s="50">
        <v>35</v>
      </c>
      <c r="E191" s="51" t="s">
        <v>113</v>
      </c>
      <c r="F191" s="52">
        <v>522.58</v>
      </c>
      <c r="G191" s="37"/>
      <c r="H191" s="38"/>
      <c r="I191" s="39" t="s">
        <v>38</v>
      </c>
      <c r="J191" s="40">
        <f t="shared" si="8"/>
        <v>1</v>
      </c>
      <c r="K191" s="38" t="s">
        <v>39</v>
      </c>
      <c r="L191" s="38" t="s">
        <v>4</v>
      </c>
      <c r="M191" s="41"/>
      <c r="N191" s="38"/>
      <c r="O191" s="38"/>
      <c r="P191" s="42"/>
      <c r="Q191" s="38"/>
      <c r="R191" s="38"/>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3"/>
      <c r="BA191" s="44">
        <f t="shared" si="9"/>
        <v>18290</v>
      </c>
      <c r="BB191" s="45">
        <f t="shared" si="10"/>
        <v>18290</v>
      </c>
      <c r="BC191" s="46" t="str">
        <f t="shared" si="11"/>
        <v>INR  Eighteen Thousand Two Hundred &amp; Ninety  Only</v>
      </c>
      <c r="IA191" s="21">
        <v>2.78</v>
      </c>
      <c r="IB191" s="21" t="s">
        <v>450</v>
      </c>
      <c r="IC191" s="21" t="s">
        <v>312</v>
      </c>
      <c r="ID191" s="21">
        <v>35</v>
      </c>
      <c r="IE191" s="22" t="s">
        <v>113</v>
      </c>
      <c r="IF191" s="22"/>
      <c r="IG191" s="22"/>
      <c r="IH191" s="22"/>
      <c r="II191" s="22"/>
    </row>
    <row r="192" spans="1:243" s="21" customFormat="1" ht="28.5">
      <c r="A192" s="28">
        <v>2.79</v>
      </c>
      <c r="B192" s="33" t="s">
        <v>451</v>
      </c>
      <c r="C192" s="47" t="s">
        <v>313</v>
      </c>
      <c r="D192" s="50">
        <v>9</v>
      </c>
      <c r="E192" s="51" t="s">
        <v>113</v>
      </c>
      <c r="F192" s="52">
        <v>890.84</v>
      </c>
      <c r="G192" s="37"/>
      <c r="H192" s="38"/>
      <c r="I192" s="39" t="s">
        <v>38</v>
      </c>
      <c r="J192" s="40">
        <f t="shared" si="8"/>
        <v>1</v>
      </c>
      <c r="K192" s="38" t="s">
        <v>39</v>
      </c>
      <c r="L192" s="38" t="s">
        <v>4</v>
      </c>
      <c r="M192" s="41"/>
      <c r="N192" s="38"/>
      <c r="O192" s="38"/>
      <c r="P192" s="42"/>
      <c r="Q192" s="38"/>
      <c r="R192" s="38"/>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3"/>
      <c r="BA192" s="44">
        <f aca="true" t="shared" si="12" ref="BA192:BA252">ROUND(total_amount_ba($B$2,$D$2,D192,F192,J192,K192,M192),0)</f>
        <v>8018</v>
      </c>
      <c r="BB192" s="45">
        <f aca="true" t="shared" si="13" ref="BB192:BB252">BA192+SUM(N192:AZ192)</f>
        <v>8018</v>
      </c>
      <c r="BC192" s="46" t="str">
        <f aca="true" t="shared" si="14" ref="BC192:BC252">SpellNumber(L192,BB192)</f>
        <v>INR  Eight Thousand  &amp;Eighteen  Only</v>
      </c>
      <c r="IA192" s="21">
        <v>2.79</v>
      </c>
      <c r="IB192" s="21" t="s">
        <v>451</v>
      </c>
      <c r="IC192" s="21" t="s">
        <v>313</v>
      </c>
      <c r="ID192" s="21">
        <v>9</v>
      </c>
      <c r="IE192" s="22" t="s">
        <v>113</v>
      </c>
      <c r="IF192" s="22"/>
      <c r="IG192" s="22"/>
      <c r="IH192" s="22"/>
      <c r="II192" s="22"/>
    </row>
    <row r="193" spans="1:243" s="21" customFormat="1" ht="28.5">
      <c r="A193" s="73">
        <v>2.8</v>
      </c>
      <c r="B193" s="33" t="s">
        <v>452</v>
      </c>
      <c r="C193" s="47" t="s">
        <v>314</v>
      </c>
      <c r="D193" s="50">
        <v>18</v>
      </c>
      <c r="E193" s="51" t="s">
        <v>113</v>
      </c>
      <c r="F193" s="52">
        <v>724.24</v>
      </c>
      <c r="G193" s="37"/>
      <c r="H193" s="38"/>
      <c r="I193" s="39" t="s">
        <v>38</v>
      </c>
      <c r="J193" s="40">
        <f aca="true" t="shared" si="15" ref="J193:J252">IF(I193="Less(-)",-1,1)</f>
        <v>1</v>
      </c>
      <c r="K193" s="38" t="s">
        <v>39</v>
      </c>
      <c r="L193" s="38" t="s">
        <v>4</v>
      </c>
      <c r="M193" s="41"/>
      <c r="N193" s="38"/>
      <c r="O193" s="38"/>
      <c r="P193" s="42"/>
      <c r="Q193" s="38"/>
      <c r="R193" s="38"/>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3"/>
      <c r="BA193" s="44">
        <f t="shared" si="12"/>
        <v>13036</v>
      </c>
      <c r="BB193" s="45">
        <f t="shared" si="13"/>
        <v>13036</v>
      </c>
      <c r="BC193" s="46" t="str">
        <f t="shared" si="14"/>
        <v>INR  Thirteen Thousand  &amp;Thirty Six  Only</v>
      </c>
      <c r="IA193" s="21">
        <v>2.8</v>
      </c>
      <c r="IB193" s="21" t="s">
        <v>452</v>
      </c>
      <c r="IC193" s="21" t="s">
        <v>314</v>
      </c>
      <c r="ID193" s="21">
        <v>18</v>
      </c>
      <c r="IE193" s="22" t="s">
        <v>113</v>
      </c>
      <c r="IF193" s="22"/>
      <c r="IG193" s="22"/>
      <c r="IH193" s="22"/>
      <c r="II193" s="22"/>
    </row>
    <row r="194" spans="1:243" s="21" customFormat="1" ht="28.5">
      <c r="A194" s="28">
        <v>2.81</v>
      </c>
      <c r="B194" s="33" t="s">
        <v>453</v>
      </c>
      <c r="C194" s="47" t="s">
        <v>315</v>
      </c>
      <c r="D194" s="50">
        <v>87</v>
      </c>
      <c r="E194" s="51" t="s">
        <v>512</v>
      </c>
      <c r="F194" s="52">
        <v>249.01</v>
      </c>
      <c r="G194" s="37"/>
      <c r="H194" s="38"/>
      <c r="I194" s="39" t="s">
        <v>38</v>
      </c>
      <c r="J194" s="40">
        <f t="shared" si="15"/>
        <v>1</v>
      </c>
      <c r="K194" s="38" t="s">
        <v>39</v>
      </c>
      <c r="L194" s="38" t="s">
        <v>4</v>
      </c>
      <c r="M194" s="41"/>
      <c r="N194" s="38"/>
      <c r="O194" s="38"/>
      <c r="P194" s="42"/>
      <c r="Q194" s="38"/>
      <c r="R194" s="38"/>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3"/>
      <c r="BA194" s="44">
        <f t="shared" si="12"/>
        <v>21664</v>
      </c>
      <c r="BB194" s="45">
        <f t="shared" si="13"/>
        <v>21664</v>
      </c>
      <c r="BC194" s="46" t="str">
        <f t="shared" si="14"/>
        <v>INR  Twenty One Thousand Six Hundred &amp; Sixty Four  Only</v>
      </c>
      <c r="IA194" s="21">
        <v>2.81</v>
      </c>
      <c r="IB194" s="21" t="s">
        <v>453</v>
      </c>
      <c r="IC194" s="21" t="s">
        <v>315</v>
      </c>
      <c r="ID194" s="21">
        <v>87</v>
      </c>
      <c r="IE194" s="22" t="s">
        <v>512</v>
      </c>
      <c r="IF194" s="22"/>
      <c r="IG194" s="22"/>
      <c r="IH194" s="22"/>
      <c r="II194" s="22"/>
    </row>
    <row r="195" spans="1:243" s="21" customFormat="1" ht="28.5">
      <c r="A195" s="73">
        <v>2.82</v>
      </c>
      <c r="B195" s="34" t="s">
        <v>454</v>
      </c>
      <c r="C195" s="47" t="s">
        <v>316</v>
      </c>
      <c r="D195" s="50">
        <v>29</v>
      </c>
      <c r="E195" s="51" t="s">
        <v>113</v>
      </c>
      <c r="F195" s="52">
        <v>214.82</v>
      </c>
      <c r="G195" s="37"/>
      <c r="H195" s="38"/>
      <c r="I195" s="39" t="s">
        <v>38</v>
      </c>
      <c r="J195" s="40">
        <f t="shared" si="15"/>
        <v>1</v>
      </c>
      <c r="K195" s="38" t="s">
        <v>39</v>
      </c>
      <c r="L195" s="38" t="s">
        <v>4</v>
      </c>
      <c r="M195" s="41"/>
      <c r="N195" s="38"/>
      <c r="O195" s="38"/>
      <c r="P195" s="42"/>
      <c r="Q195" s="38"/>
      <c r="R195" s="38"/>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3"/>
      <c r="BA195" s="44">
        <f t="shared" si="12"/>
        <v>6230</v>
      </c>
      <c r="BB195" s="45">
        <f t="shared" si="13"/>
        <v>6230</v>
      </c>
      <c r="BC195" s="46" t="str">
        <f t="shared" si="14"/>
        <v>INR  Six Thousand Two Hundred &amp; Thirty  Only</v>
      </c>
      <c r="IA195" s="21">
        <v>2.82</v>
      </c>
      <c r="IB195" s="21" t="s">
        <v>454</v>
      </c>
      <c r="IC195" s="21" t="s">
        <v>316</v>
      </c>
      <c r="ID195" s="21">
        <v>29</v>
      </c>
      <c r="IE195" s="22" t="s">
        <v>113</v>
      </c>
      <c r="IF195" s="22"/>
      <c r="IG195" s="22"/>
      <c r="IH195" s="22"/>
      <c r="II195" s="22"/>
    </row>
    <row r="196" spans="1:243" s="21" customFormat="1" ht="28.5">
      <c r="A196" s="28">
        <v>2.83</v>
      </c>
      <c r="B196" s="36" t="s">
        <v>455</v>
      </c>
      <c r="C196" s="47" t="s">
        <v>317</v>
      </c>
      <c r="D196" s="50">
        <v>110</v>
      </c>
      <c r="E196" s="51" t="s">
        <v>113</v>
      </c>
      <c r="F196" s="52">
        <v>85.93</v>
      </c>
      <c r="G196" s="37"/>
      <c r="H196" s="38"/>
      <c r="I196" s="39" t="s">
        <v>38</v>
      </c>
      <c r="J196" s="40">
        <f t="shared" si="15"/>
        <v>1</v>
      </c>
      <c r="K196" s="38" t="s">
        <v>39</v>
      </c>
      <c r="L196" s="38" t="s">
        <v>4</v>
      </c>
      <c r="M196" s="41"/>
      <c r="N196" s="38"/>
      <c r="O196" s="38"/>
      <c r="P196" s="42"/>
      <c r="Q196" s="38"/>
      <c r="R196" s="38"/>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3"/>
      <c r="BA196" s="44">
        <f t="shared" si="12"/>
        <v>9452</v>
      </c>
      <c r="BB196" s="45">
        <f t="shared" si="13"/>
        <v>9452</v>
      </c>
      <c r="BC196" s="46" t="str">
        <f t="shared" si="14"/>
        <v>INR  Nine Thousand Four Hundred &amp; Fifty Two  Only</v>
      </c>
      <c r="IA196" s="21">
        <v>2.83</v>
      </c>
      <c r="IB196" s="21" t="s">
        <v>455</v>
      </c>
      <c r="IC196" s="21" t="s">
        <v>317</v>
      </c>
      <c r="ID196" s="21">
        <v>110</v>
      </c>
      <c r="IE196" s="22" t="s">
        <v>113</v>
      </c>
      <c r="IF196" s="22"/>
      <c r="IG196" s="22"/>
      <c r="IH196" s="22"/>
      <c r="II196" s="22"/>
    </row>
    <row r="197" spans="1:243" s="21" customFormat="1" ht="45">
      <c r="A197" s="73">
        <v>2.84</v>
      </c>
      <c r="B197" s="36" t="s">
        <v>456</v>
      </c>
      <c r="C197" s="47" t="s">
        <v>318</v>
      </c>
      <c r="D197" s="75"/>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7"/>
      <c r="IA197" s="21">
        <v>2.84</v>
      </c>
      <c r="IB197" s="21" t="s">
        <v>456</v>
      </c>
      <c r="IC197" s="21" t="s">
        <v>318</v>
      </c>
      <c r="IE197" s="22"/>
      <c r="IF197" s="22"/>
      <c r="IG197" s="22"/>
      <c r="IH197" s="22"/>
      <c r="II197" s="22"/>
    </row>
    <row r="198" spans="1:243" s="21" customFormat="1" ht="15.75">
      <c r="A198" s="28">
        <v>2.85</v>
      </c>
      <c r="B198" s="36" t="s">
        <v>457</v>
      </c>
      <c r="C198" s="47" t="s">
        <v>319</v>
      </c>
      <c r="D198" s="50">
        <v>35</v>
      </c>
      <c r="E198" s="51" t="s">
        <v>113</v>
      </c>
      <c r="F198" s="52">
        <v>285.84</v>
      </c>
      <c r="G198" s="37"/>
      <c r="H198" s="38"/>
      <c r="I198" s="39" t="s">
        <v>38</v>
      </c>
      <c r="J198" s="40">
        <f t="shared" si="15"/>
        <v>1</v>
      </c>
      <c r="K198" s="38" t="s">
        <v>39</v>
      </c>
      <c r="L198" s="38" t="s">
        <v>4</v>
      </c>
      <c r="M198" s="41"/>
      <c r="N198" s="38"/>
      <c r="O198" s="38"/>
      <c r="P198" s="42"/>
      <c r="Q198" s="38"/>
      <c r="R198" s="38"/>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3"/>
      <c r="BA198" s="44">
        <f t="shared" si="12"/>
        <v>10004</v>
      </c>
      <c r="BB198" s="45">
        <f t="shared" si="13"/>
        <v>10004</v>
      </c>
      <c r="BC198" s="46" t="str">
        <f t="shared" si="14"/>
        <v>INR  Ten Thousand  &amp;Four  Only</v>
      </c>
      <c r="IA198" s="21">
        <v>2.85</v>
      </c>
      <c r="IB198" s="21" t="s">
        <v>457</v>
      </c>
      <c r="IC198" s="21" t="s">
        <v>319</v>
      </c>
      <c r="ID198" s="21">
        <v>35</v>
      </c>
      <c r="IE198" s="22" t="s">
        <v>113</v>
      </c>
      <c r="IF198" s="22"/>
      <c r="IG198" s="22"/>
      <c r="IH198" s="22"/>
      <c r="II198" s="22"/>
    </row>
    <row r="199" spans="1:243" s="21" customFormat="1" ht="28.5">
      <c r="A199" s="73">
        <v>2.86</v>
      </c>
      <c r="B199" s="33" t="s">
        <v>458</v>
      </c>
      <c r="C199" s="47" t="s">
        <v>320</v>
      </c>
      <c r="D199" s="50">
        <v>65</v>
      </c>
      <c r="E199" s="51" t="s">
        <v>113</v>
      </c>
      <c r="F199" s="52">
        <v>383.17</v>
      </c>
      <c r="G199" s="37"/>
      <c r="H199" s="38"/>
      <c r="I199" s="39" t="s">
        <v>38</v>
      </c>
      <c r="J199" s="40">
        <f t="shared" si="15"/>
        <v>1</v>
      </c>
      <c r="K199" s="38" t="s">
        <v>39</v>
      </c>
      <c r="L199" s="38" t="s">
        <v>4</v>
      </c>
      <c r="M199" s="41"/>
      <c r="N199" s="38"/>
      <c r="O199" s="38"/>
      <c r="P199" s="42"/>
      <c r="Q199" s="38"/>
      <c r="R199" s="38"/>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3"/>
      <c r="BA199" s="44">
        <f t="shared" si="12"/>
        <v>24906</v>
      </c>
      <c r="BB199" s="45">
        <f t="shared" si="13"/>
        <v>24906</v>
      </c>
      <c r="BC199" s="46" t="str">
        <f t="shared" si="14"/>
        <v>INR  Twenty Four Thousand Nine Hundred &amp; Six  Only</v>
      </c>
      <c r="IA199" s="21">
        <v>2.86</v>
      </c>
      <c r="IB199" s="21" t="s">
        <v>458</v>
      </c>
      <c r="IC199" s="21" t="s">
        <v>320</v>
      </c>
      <c r="ID199" s="21">
        <v>65</v>
      </c>
      <c r="IE199" s="22" t="s">
        <v>113</v>
      </c>
      <c r="IF199" s="22"/>
      <c r="IG199" s="22"/>
      <c r="IH199" s="22"/>
      <c r="II199" s="22"/>
    </row>
    <row r="200" spans="1:243" s="21" customFormat="1" ht="60">
      <c r="A200" s="28">
        <v>2.87</v>
      </c>
      <c r="B200" s="33" t="s">
        <v>459</v>
      </c>
      <c r="C200" s="47" t="s">
        <v>321</v>
      </c>
      <c r="D200" s="75"/>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7"/>
      <c r="IA200" s="21">
        <v>2.87</v>
      </c>
      <c r="IB200" s="21" t="s">
        <v>459</v>
      </c>
      <c r="IC200" s="21" t="s">
        <v>321</v>
      </c>
      <c r="IE200" s="22"/>
      <c r="IF200" s="22"/>
      <c r="IG200" s="22"/>
      <c r="IH200" s="22"/>
      <c r="II200" s="22"/>
    </row>
    <row r="201" spans="1:243" s="21" customFormat="1" ht="28.5">
      <c r="A201" s="73">
        <v>2.88</v>
      </c>
      <c r="B201" s="33" t="s">
        <v>460</v>
      </c>
      <c r="C201" s="47" t="s">
        <v>322</v>
      </c>
      <c r="D201" s="50">
        <v>190</v>
      </c>
      <c r="E201" s="51" t="s">
        <v>513</v>
      </c>
      <c r="F201" s="52">
        <v>235.86</v>
      </c>
      <c r="G201" s="37"/>
      <c r="H201" s="38"/>
      <c r="I201" s="39" t="s">
        <v>38</v>
      </c>
      <c r="J201" s="40">
        <f t="shared" si="15"/>
        <v>1</v>
      </c>
      <c r="K201" s="38" t="s">
        <v>39</v>
      </c>
      <c r="L201" s="38" t="s">
        <v>4</v>
      </c>
      <c r="M201" s="41"/>
      <c r="N201" s="38"/>
      <c r="O201" s="38"/>
      <c r="P201" s="42"/>
      <c r="Q201" s="38"/>
      <c r="R201" s="38"/>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3"/>
      <c r="BA201" s="44">
        <f t="shared" si="12"/>
        <v>44813</v>
      </c>
      <c r="BB201" s="45">
        <f t="shared" si="13"/>
        <v>44813</v>
      </c>
      <c r="BC201" s="46" t="str">
        <f t="shared" si="14"/>
        <v>INR  Forty Four Thousand Eight Hundred &amp; Thirteen  Only</v>
      </c>
      <c r="IA201" s="21">
        <v>2.88</v>
      </c>
      <c r="IB201" s="21" t="s">
        <v>460</v>
      </c>
      <c r="IC201" s="21" t="s">
        <v>322</v>
      </c>
      <c r="ID201" s="21">
        <v>190</v>
      </c>
      <c r="IE201" s="22" t="s">
        <v>513</v>
      </c>
      <c r="IF201" s="22"/>
      <c r="IG201" s="22"/>
      <c r="IH201" s="22"/>
      <c r="II201" s="22"/>
    </row>
    <row r="202" spans="1:243" s="21" customFormat="1" ht="28.5">
      <c r="A202" s="28">
        <v>2.89</v>
      </c>
      <c r="B202" s="36" t="s">
        <v>461</v>
      </c>
      <c r="C202" s="47" t="s">
        <v>323</v>
      </c>
      <c r="D202" s="50">
        <v>24</v>
      </c>
      <c r="E202" s="51" t="s">
        <v>513</v>
      </c>
      <c r="F202" s="52">
        <v>407.72</v>
      </c>
      <c r="G202" s="37"/>
      <c r="H202" s="38"/>
      <c r="I202" s="39" t="s">
        <v>38</v>
      </c>
      <c r="J202" s="40">
        <f t="shared" si="15"/>
        <v>1</v>
      </c>
      <c r="K202" s="38" t="s">
        <v>39</v>
      </c>
      <c r="L202" s="38" t="s">
        <v>4</v>
      </c>
      <c r="M202" s="41"/>
      <c r="N202" s="38"/>
      <c r="O202" s="38"/>
      <c r="P202" s="42"/>
      <c r="Q202" s="38"/>
      <c r="R202" s="38"/>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3"/>
      <c r="BA202" s="44">
        <f t="shared" si="12"/>
        <v>9785</v>
      </c>
      <c r="BB202" s="45">
        <f t="shared" si="13"/>
        <v>9785</v>
      </c>
      <c r="BC202" s="46" t="str">
        <f t="shared" si="14"/>
        <v>INR  Nine Thousand Seven Hundred &amp; Eighty Five  Only</v>
      </c>
      <c r="IA202" s="21">
        <v>2.89</v>
      </c>
      <c r="IB202" s="21" t="s">
        <v>461</v>
      </c>
      <c r="IC202" s="21" t="s">
        <v>323</v>
      </c>
      <c r="ID202" s="21">
        <v>24</v>
      </c>
      <c r="IE202" s="22" t="s">
        <v>513</v>
      </c>
      <c r="IF202" s="22"/>
      <c r="IG202" s="22"/>
      <c r="IH202" s="22"/>
      <c r="II202" s="22"/>
    </row>
    <row r="203" spans="1:243" s="21" customFormat="1" ht="28.5">
      <c r="A203" s="73">
        <v>2.9</v>
      </c>
      <c r="B203" s="36" t="s">
        <v>462</v>
      </c>
      <c r="C203" s="47" t="s">
        <v>324</v>
      </c>
      <c r="D203" s="50">
        <v>156</v>
      </c>
      <c r="E203" s="51" t="s">
        <v>513</v>
      </c>
      <c r="F203" s="52">
        <v>388.43</v>
      </c>
      <c r="G203" s="37"/>
      <c r="H203" s="38"/>
      <c r="I203" s="39" t="s">
        <v>38</v>
      </c>
      <c r="J203" s="40">
        <f t="shared" si="15"/>
        <v>1</v>
      </c>
      <c r="K203" s="38" t="s">
        <v>39</v>
      </c>
      <c r="L203" s="38" t="s">
        <v>4</v>
      </c>
      <c r="M203" s="41"/>
      <c r="N203" s="38"/>
      <c r="O203" s="38"/>
      <c r="P203" s="42"/>
      <c r="Q203" s="38"/>
      <c r="R203" s="38"/>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3"/>
      <c r="BA203" s="44">
        <f t="shared" si="12"/>
        <v>60595</v>
      </c>
      <c r="BB203" s="45">
        <f t="shared" si="13"/>
        <v>60595</v>
      </c>
      <c r="BC203" s="46" t="str">
        <f t="shared" si="14"/>
        <v>INR  Sixty Thousand Five Hundred &amp; Ninety Five  Only</v>
      </c>
      <c r="IA203" s="21">
        <v>2.9</v>
      </c>
      <c r="IB203" s="21" t="s">
        <v>462</v>
      </c>
      <c r="IC203" s="21" t="s">
        <v>324</v>
      </c>
      <c r="ID203" s="21">
        <v>156</v>
      </c>
      <c r="IE203" s="22" t="s">
        <v>513</v>
      </c>
      <c r="IF203" s="22"/>
      <c r="IG203" s="22"/>
      <c r="IH203" s="22"/>
      <c r="II203" s="22"/>
    </row>
    <row r="204" spans="1:243" s="21" customFormat="1" ht="28.5">
      <c r="A204" s="28">
        <v>2.91</v>
      </c>
      <c r="B204" s="36" t="s">
        <v>463</v>
      </c>
      <c r="C204" s="47" t="s">
        <v>325</v>
      </c>
      <c r="D204" s="50">
        <v>24</v>
      </c>
      <c r="E204" s="51" t="s">
        <v>513</v>
      </c>
      <c r="F204" s="52">
        <v>523.45</v>
      </c>
      <c r="G204" s="37"/>
      <c r="H204" s="38"/>
      <c r="I204" s="39" t="s">
        <v>38</v>
      </c>
      <c r="J204" s="40">
        <f t="shared" si="15"/>
        <v>1</v>
      </c>
      <c r="K204" s="38" t="s">
        <v>39</v>
      </c>
      <c r="L204" s="38" t="s">
        <v>4</v>
      </c>
      <c r="M204" s="41"/>
      <c r="N204" s="38"/>
      <c r="O204" s="38"/>
      <c r="P204" s="42"/>
      <c r="Q204" s="38"/>
      <c r="R204" s="38"/>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3"/>
      <c r="BA204" s="44">
        <f t="shared" si="12"/>
        <v>12563</v>
      </c>
      <c r="BB204" s="45">
        <f t="shared" si="13"/>
        <v>12563</v>
      </c>
      <c r="BC204" s="46" t="str">
        <f t="shared" si="14"/>
        <v>INR  Twelve Thousand Five Hundred &amp; Sixty Three  Only</v>
      </c>
      <c r="IA204" s="21">
        <v>2.91</v>
      </c>
      <c r="IB204" s="21" t="s">
        <v>463</v>
      </c>
      <c r="IC204" s="21" t="s">
        <v>325</v>
      </c>
      <c r="ID204" s="21">
        <v>24</v>
      </c>
      <c r="IE204" s="22" t="s">
        <v>513</v>
      </c>
      <c r="IF204" s="22"/>
      <c r="IG204" s="22"/>
      <c r="IH204" s="22"/>
      <c r="II204" s="22"/>
    </row>
    <row r="205" spans="1:243" s="21" customFormat="1" ht="75">
      <c r="A205" s="73">
        <v>2.92</v>
      </c>
      <c r="B205" s="36" t="s">
        <v>464</v>
      </c>
      <c r="C205" s="47" t="s">
        <v>326</v>
      </c>
      <c r="D205" s="75"/>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7"/>
      <c r="IA205" s="21">
        <v>2.92</v>
      </c>
      <c r="IB205" s="21" t="s">
        <v>464</v>
      </c>
      <c r="IC205" s="21" t="s">
        <v>326</v>
      </c>
      <c r="IE205" s="22"/>
      <c r="IF205" s="22"/>
      <c r="IG205" s="22"/>
      <c r="IH205" s="22"/>
      <c r="II205" s="22"/>
    </row>
    <row r="206" spans="1:243" s="21" customFormat="1" ht="28.5">
      <c r="A206" s="28">
        <v>2.93</v>
      </c>
      <c r="B206" s="36" t="s">
        <v>465</v>
      </c>
      <c r="C206" s="47" t="s">
        <v>327</v>
      </c>
      <c r="D206" s="50">
        <v>75</v>
      </c>
      <c r="E206" s="51" t="s">
        <v>513</v>
      </c>
      <c r="F206" s="52">
        <v>224.46</v>
      </c>
      <c r="G206" s="37"/>
      <c r="H206" s="38"/>
      <c r="I206" s="39" t="s">
        <v>38</v>
      </c>
      <c r="J206" s="40">
        <f t="shared" si="15"/>
        <v>1</v>
      </c>
      <c r="K206" s="38" t="s">
        <v>39</v>
      </c>
      <c r="L206" s="38" t="s">
        <v>4</v>
      </c>
      <c r="M206" s="41"/>
      <c r="N206" s="38"/>
      <c r="O206" s="38"/>
      <c r="P206" s="42"/>
      <c r="Q206" s="38"/>
      <c r="R206" s="38"/>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3"/>
      <c r="BA206" s="44">
        <f t="shared" si="12"/>
        <v>16835</v>
      </c>
      <c r="BB206" s="45">
        <f t="shared" si="13"/>
        <v>16835</v>
      </c>
      <c r="BC206" s="46" t="str">
        <f t="shared" si="14"/>
        <v>INR  Sixteen Thousand Eight Hundred &amp; Thirty Five  Only</v>
      </c>
      <c r="IA206" s="21">
        <v>2.93</v>
      </c>
      <c r="IB206" s="21" t="s">
        <v>465</v>
      </c>
      <c r="IC206" s="21" t="s">
        <v>327</v>
      </c>
      <c r="ID206" s="21">
        <v>75</v>
      </c>
      <c r="IE206" s="22" t="s">
        <v>513</v>
      </c>
      <c r="IF206" s="22"/>
      <c r="IG206" s="22"/>
      <c r="IH206" s="22"/>
      <c r="II206" s="22"/>
    </row>
    <row r="207" spans="1:243" s="21" customFormat="1" ht="28.5">
      <c r="A207" s="73">
        <v>2.94</v>
      </c>
      <c r="B207" s="36" t="s">
        <v>466</v>
      </c>
      <c r="C207" s="47" t="s">
        <v>328</v>
      </c>
      <c r="D207" s="50">
        <v>10</v>
      </c>
      <c r="E207" s="51" t="s">
        <v>513</v>
      </c>
      <c r="F207" s="52">
        <v>575.19</v>
      </c>
      <c r="G207" s="37"/>
      <c r="H207" s="38"/>
      <c r="I207" s="39" t="s">
        <v>38</v>
      </c>
      <c r="J207" s="40">
        <f t="shared" si="15"/>
        <v>1</v>
      </c>
      <c r="K207" s="38" t="s">
        <v>39</v>
      </c>
      <c r="L207" s="38" t="s">
        <v>4</v>
      </c>
      <c r="M207" s="41"/>
      <c r="N207" s="38"/>
      <c r="O207" s="38"/>
      <c r="P207" s="42"/>
      <c r="Q207" s="38"/>
      <c r="R207" s="38"/>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3"/>
      <c r="BA207" s="44">
        <f t="shared" si="12"/>
        <v>5752</v>
      </c>
      <c r="BB207" s="45">
        <f t="shared" si="13"/>
        <v>5752</v>
      </c>
      <c r="BC207" s="46" t="str">
        <f t="shared" si="14"/>
        <v>INR  Five Thousand Seven Hundred &amp; Fifty Two  Only</v>
      </c>
      <c r="IA207" s="21">
        <v>2.94</v>
      </c>
      <c r="IB207" s="21" t="s">
        <v>466</v>
      </c>
      <c r="IC207" s="21" t="s">
        <v>328</v>
      </c>
      <c r="ID207" s="21">
        <v>10</v>
      </c>
      <c r="IE207" s="22" t="s">
        <v>513</v>
      </c>
      <c r="IF207" s="22"/>
      <c r="IG207" s="22"/>
      <c r="IH207" s="22"/>
      <c r="II207" s="22"/>
    </row>
    <row r="208" spans="1:243" s="21" customFormat="1" ht="28.5">
      <c r="A208" s="28">
        <v>2.95</v>
      </c>
      <c r="B208" s="36" t="s">
        <v>467</v>
      </c>
      <c r="C208" s="47" t="s">
        <v>329</v>
      </c>
      <c r="D208" s="50">
        <v>1</v>
      </c>
      <c r="E208" s="51" t="s">
        <v>513</v>
      </c>
      <c r="F208" s="52">
        <v>882.95</v>
      </c>
      <c r="G208" s="37"/>
      <c r="H208" s="38"/>
      <c r="I208" s="39" t="s">
        <v>38</v>
      </c>
      <c r="J208" s="40">
        <f t="shared" si="15"/>
        <v>1</v>
      </c>
      <c r="K208" s="38" t="s">
        <v>39</v>
      </c>
      <c r="L208" s="38" t="s">
        <v>4</v>
      </c>
      <c r="M208" s="41"/>
      <c r="N208" s="38"/>
      <c r="O208" s="38"/>
      <c r="P208" s="42"/>
      <c r="Q208" s="38"/>
      <c r="R208" s="38"/>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3"/>
      <c r="BA208" s="44">
        <f t="shared" si="12"/>
        <v>883</v>
      </c>
      <c r="BB208" s="45">
        <f t="shared" si="13"/>
        <v>883</v>
      </c>
      <c r="BC208" s="46" t="str">
        <f t="shared" si="14"/>
        <v>INR  Eight Hundred &amp; Eighty Three  Only</v>
      </c>
      <c r="IA208" s="21">
        <v>2.95</v>
      </c>
      <c r="IB208" s="21" t="s">
        <v>467</v>
      </c>
      <c r="IC208" s="21" t="s">
        <v>329</v>
      </c>
      <c r="ID208" s="21">
        <v>1</v>
      </c>
      <c r="IE208" s="22" t="s">
        <v>513</v>
      </c>
      <c r="IF208" s="22"/>
      <c r="IG208" s="22"/>
      <c r="IH208" s="22"/>
      <c r="II208" s="22"/>
    </row>
    <row r="209" spans="1:243" s="21" customFormat="1" ht="28.5">
      <c r="A209" s="73">
        <v>2.96</v>
      </c>
      <c r="B209" s="36" t="s">
        <v>468</v>
      </c>
      <c r="C209" s="47" t="s">
        <v>330</v>
      </c>
      <c r="D209" s="50">
        <v>1</v>
      </c>
      <c r="E209" s="51" t="s">
        <v>513</v>
      </c>
      <c r="F209" s="52">
        <v>1076.72</v>
      </c>
      <c r="G209" s="37"/>
      <c r="H209" s="38"/>
      <c r="I209" s="39" t="s">
        <v>38</v>
      </c>
      <c r="J209" s="40">
        <f t="shared" si="15"/>
        <v>1</v>
      </c>
      <c r="K209" s="38" t="s">
        <v>39</v>
      </c>
      <c r="L209" s="38" t="s">
        <v>4</v>
      </c>
      <c r="M209" s="41"/>
      <c r="N209" s="38"/>
      <c r="O209" s="38"/>
      <c r="P209" s="42"/>
      <c r="Q209" s="38"/>
      <c r="R209" s="38"/>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3"/>
      <c r="BA209" s="44">
        <f t="shared" si="12"/>
        <v>1077</v>
      </c>
      <c r="BB209" s="45">
        <f t="shared" si="13"/>
        <v>1077</v>
      </c>
      <c r="BC209" s="46" t="str">
        <f t="shared" si="14"/>
        <v>INR  One Thousand  &amp;Seventy Seven  Only</v>
      </c>
      <c r="IA209" s="21">
        <v>2.96</v>
      </c>
      <c r="IB209" s="21" t="s">
        <v>468</v>
      </c>
      <c r="IC209" s="21" t="s">
        <v>330</v>
      </c>
      <c r="ID209" s="21">
        <v>1</v>
      </c>
      <c r="IE209" s="22" t="s">
        <v>513</v>
      </c>
      <c r="IF209" s="22"/>
      <c r="IG209" s="22"/>
      <c r="IH209" s="22"/>
      <c r="II209" s="22"/>
    </row>
    <row r="210" spans="1:243" s="21" customFormat="1" ht="28.5">
      <c r="A210" s="28">
        <v>2.97</v>
      </c>
      <c r="B210" s="36" t="s">
        <v>469</v>
      </c>
      <c r="C210" s="47" t="s">
        <v>331</v>
      </c>
      <c r="D210" s="50">
        <v>3</v>
      </c>
      <c r="E210" s="51" t="s">
        <v>113</v>
      </c>
      <c r="F210" s="52">
        <v>2128.01</v>
      </c>
      <c r="G210" s="37"/>
      <c r="H210" s="38"/>
      <c r="I210" s="39" t="s">
        <v>38</v>
      </c>
      <c r="J210" s="40">
        <f t="shared" si="15"/>
        <v>1</v>
      </c>
      <c r="K210" s="38" t="s">
        <v>39</v>
      </c>
      <c r="L210" s="38" t="s">
        <v>4</v>
      </c>
      <c r="M210" s="41"/>
      <c r="N210" s="38"/>
      <c r="O210" s="38"/>
      <c r="P210" s="42"/>
      <c r="Q210" s="38"/>
      <c r="R210" s="38"/>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3"/>
      <c r="BA210" s="44">
        <f t="shared" si="12"/>
        <v>6384</v>
      </c>
      <c r="BB210" s="45">
        <f t="shared" si="13"/>
        <v>6384</v>
      </c>
      <c r="BC210" s="46" t="str">
        <f t="shared" si="14"/>
        <v>INR  Six Thousand Three Hundred &amp; Eighty Four  Only</v>
      </c>
      <c r="IA210" s="21">
        <v>2.97</v>
      </c>
      <c r="IB210" s="21" t="s">
        <v>469</v>
      </c>
      <c r="IC210" s="21" t="s">
        <v>331</v>
      </c>
      <c r="ID210" s="21">
        <v>3</v>
      </c>
      <c r="IE210" s="22" t="s">
        <v>113</v>
      </c>
      <c r="IF210" s="22"/>
      <c r="IG210" s="22"/>
      <c r="IH210" s="22"/>
      <c r="II210" s="22"/>
    </row>
    <row r="211" spans="1:243" s="21" customFormat="1" ht="28.5">
      <c r="A211" s="73">
        <v>2.98</v>
      </c>
      <c r="B211" s="36" t="s">
        <v>470</v>
      </c>
      <c r="C211" s="47" t="s">
        <v>332</v>
      </c>
      <c r="D211" s="50">
        <v>4</v>
      </c>
      <c r="E211" s="51" t="s">
        <v>113</v>
      </c>
      <c r="F211" s="52">
        <v>2729.5</v>
      </c>
      <c r="G211" s="37"/>
      <c r="H211" s="38"/>
      <c r="I211" s="39" t="s">
        <v>38</v>
      </c>
      <c r="J211" s="40">
        <f t="shared" si="15"/>
        <v>1</v>
      </c>
      <c r="K211" s="38" t="s">
        <v>39</v>
      </c>
      <c r="L211" s="38" t="s">
        <v>4</v>
      </c>
      <c r="M211" s="41"/>
      <c r="N211" s="38"/>
      <c r="O211" s="38"/>
      <c r="P211" s="42"/>
      <c r="Q211" s="38"/>
      <c r="R211" s="38"/>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3"/>
      <c r="BA211" s="44">
        <f t="shared" si="12"/>
        <v>10918</v>
      </c>
      <c r="BB211" s="45">
        <f t="shared" si="13"/>
        <v>10918</v>
      </c>
      <c r="BC211" s="46" t="str">
        <f t="shared" si="14"/>
        <v>INR  Ten Thousand Nine Hundred &amp; Eighteen  Only</v>
      </c>
      <c r="IA211" s="21">
        <v>2.98</v>
      </c>
      <c r="IB211" s="21" t="s">
        <v>470</v>
      </c>
      <c r="IC211" s="21" t="s">
        <v>332</v>
      </c>
      <c r="ID211" s="21">
        <v>4</v>
      </c>
      <c r="IE211" s="22" t="s">
        <v>113</v>
      </c>
      <c r="IF211" s="22"/>
      <c r="IG211" s="22"/>
      <c r="IH211" s="22"/>
      <c r="II211" s="22"/>
    </row>
    <row r="212" spans="1:243" s="21" customFormat="1" ht="75">
      <c r="A212" s="28">
        <v>2.99</v>
      </c>
      <c r="B212" s="36" t="s">
        <v>471</v>
      </c>
      <c r="C212" s="47" t="s">
        <v>333</v>
      </c>
      <c r="D212" s="50">
        <v>1260</v>
      </c>
      <c r="E212" s="51" t="s">
        <v>512</v>
      </c>
      <c r="F212" s="52">
        <v>18.41</v>
      </c>
      <c r="G212" s="37"/>
      <c r="H212" s="38"/>
      <c r="I212" s="39" t="s">
        <v>38</v>
      </c>
      <c r="J212" s="40">
        <f t="shared" si="15"/>
        <v>1</v>
      </c>
      <c r="K212" s="38" t="s">
        <v>39</v>
      </c>
      <c r="L212" s="38" t="s">
        <v>4</v>
      </c>
      <c r="M212" s="41"/>
      <c r="N212" s="38"/>
      <c r="O212" s="38"/>
      <c r="P212" s="42"/>
      <c r="Q212" s="38"/>
      <c r="R212" s="38"/>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3"/>
      <c r="BA212" s="44">
        <f t="shared" si="12"/>
        <v>23197</v>
      </c>
      <c r="BB212" s="45">
        <f t="shared" si="13"/>
        <v>23197</v>
      </c>
      <c r="BC212" s="46" t="str">
        <f t="shared" si="14"/>
        <v>INR  Twenty Three Thousand One Hundred &amp; Ninety Seven  Only</v>
      </c>
      <c r="IA212" s="21">
        <v>2.99</v>
      </c>
      <c r="IB212" s="21" t="s">
        <v>471</v>
      </c>
      <c r="IC212" s="21" t="s">
        <v>333</v>
      </c>
      <c r="ID212" s="21">
        <v>1260</v>
      </c>
      <c r="IE212" s="22" t="s">
        <v>512</v>
      </c>
      <c r="IF212" s="22"/>
      <c r="IG212" s="22"/>
      <c r="IH212" s="22"/>
      <c r="II212" s="22"/>
    </row>
    <row r="213" spans="1:243" s="21" customFormat="1" ht="60">
      <c r="A213" s="73">
        <v>3</v>
      </c>
      <c r="B213" s="36" t="s">
        <v>472</v>
      </c>
      <c r="C213" s="47" t="s">
        <v>334</v>
      </c>
      <c r="D213" s="50">
        <v>66</v>
      </c>
      <c r="E213" s="51" t="s">
        <v>113</v>
      </c>
      <c r="F213" s="52">
        <v>77.16</v>
      </c>
      <c r="G213" s="37"/>
      <c r="H213" s="38"/>
      <c r="I213" s="39" t="s">
        <v>38</v>
      </c>
      <c r="J213" s="40">
        <f t="shared" si="15"/>
        <v>1</v>
      </c>
      <c r="K213" s="38" t="s">
        <v>39</v>
      </c>
      <c r="L213" s="38" t="s">
        <v>4</v>
      </c>
      <c r="M213" s="41"/>
      <c r="N213" s="38"/>
      <c r="O213" s="38"/>
      <c r="P213" s="42"/>
      <c r="Q213" s="38"/>
      <c r="R213" s="38"/>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3"/>
      <c r="BA213" s="44">
        <f t="shared" si="12"/>
        <v>5093</v>
      </c>
      <c r="BB213" s="45">
        <f t="shared" si="13"/>
        <v>5093</v>
      </c>
      <c r="BC213" s="46" t="str">
        <f t="shared" si="14"/>
        <v>INR  Five Thousand  &amp;Ninety Three  Only</v>
      </c>
      <c r="IA213" s="21">
        <v>3</v>
      </c>
      <c r="IB213" s="21" t="s">
        <v>472</v>
      </c>
      <c r="IC213" s="21" t="s">
        <v>334</v>
      </c>
      <c r="ID213" s="21">
        <v>66</v>
      </c>
      <c r="IE213" s="22" t="s">
        <v>113</v>
      </c>
      <c r="IF213" s="22"/>
      <c r="IG213" s="22"/>
      <c r="IH213" s="22"/>
      <c r="II213" s="22"/>
    </row>
    <row r="214" spans="1:243" s="21" customFormat="1" ht="45">
      <c r="A214" s="28">
        <v>3.01</v>
      </c>
      <c r="B214" s="35" t="s">
        <v>473</v>
      </c>
      <c r="C214" s="47" t="s">
        <v>335</v>
      </c>
      <c r="D214" s="75"/>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7"/>
      <c r="IA214" s="21">
        <v>3.01</v>
      </c>
      <c r="IB214" s="21" t="s">
        <v>473</v>
      </c>
      <c r="IC214" s="21" t="s">
        <v>335</v>
      </c>
      <c r="IE214" s="22"/>
      <c r="IF214" s="22"/>
      <c r="IG214" s="22"/>
      <c r="IH214" s="22"/>
      <c r="II214" s="22"/>
    </row>
    <row r="215" spans="1:243" s="21" customFormat="1" ht="28.5">
      <c r="A215" s="73">
        <v>3.02</v>
      </c>
      <c r="B215" s="35" t="s">
        <v>474</v>
      </c>
      <c r="C215" s="47" t="s">
        <v>336</v>
      </c>
      <c r="D215" s="50">
        <v>8</v>
      </c>
      <c r="E215" s="51" t="s">
        <v>513</v>
      </c>
      <c r="F215" s="52">
        <v>286.72</v>
      </c>
      <c r="G215" s="37"/>
      <c r="H215" s="38"/>
      <c r="I215" s="39" t="s">
        <v>38</v>
      </c>
      <c r="J215" s="40">
        <f t="shared" si="15"/>
        <v>1</v>
      </c>
      <c r="K215" s="38" t="s">
        <v>39</v>
      </c>
      <c r="L215" s="38" t="s">
        <v>4</v>
      </c>
      <c r="M215" s="41"/>
      <c r="N215" s="38"/>
      <c r="O215" s="38"/>
      <c r="P215" s="42"/>
      <c r="Q215" s="38"/>
      <c r="R215" s="38"/>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3"/>
      <c r="BA215" s="44">
        <f t="shared" si="12"/>
        <v>2294</v>
      </c>
      <c r="BB215" s="45">
        <f t="shared" si="13"/>
        <v>2294</v>
      </c>
      <c r="BC215" s="46" t="str">
        <f t="shared" si="14"/>
        <v>INR  Two Thousand Two Hundred &amp; Ninety Four  Only</v>
      </c>
      <c r="IA215" s="21">
        <v>3.02</v>
      </c>
      <c r="IB215" s="21" t="s">
        <v>474</v>
      </c>
      <c r="IC215" s="21" t="s">
        <v>336</v>
      </c>
      <c r="ID215" s="21">
        <v>8</v>
      </c>
      <c r="IE215" s="22" t="s">
        <v>513</v>
      </c>
      <c r="IF215" s="22"/>
      <c r="IG215" s="22"/>
      <c r="IH215" s="22"/>
      <c r="II215" s="22"/>
    </row>
    <row r="216" spans="1:243" s="21" customFormat="1" ht="15.75">
      <c r="A216" s="28">
        <v>3.03</v>
      </c>
      <c r="B216" s="35" t="s">
        <v>475</v>
      </c>
      <c r="C216" s="47" t="s">
        <v>337</v>
      </c>
      <c r="D216" s="50">
        <v>2</v>
      </c>
      <c r="E216" s="51" t="s">
        <v>513</v>
      </c>
      <c r="F216" s="52">
        <v>300.75</v>
      </c>
      <c r="G216" s="37"/>
      <c r="H216" s="38"/>
      <c r="I216" s="39" t="s">
        <v>38</v>
      </c>
      <c r="J216" s="40">
        <f t="shared" si="15"/>
        <v>1</v>
      </c>
      <c r="K216" s="38" t="s">
        <v>39</v>
      </c>
      <c r="L216" s="38" t="s">
        <v>4</v>
      </c>
      <c r="M216" s="41"/>
      <c r="N216" s="38"/>
      <c r="O216" s="38"/>
      <c r="P216" s="42"/>
      <c r="Q216" s="38"/>
      <c r="R216" s="38"/>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3"/>
      <c r="BA216" s="44">
        <f t="shared" si="12"/>
        <v>602</v>
      </c>
      <c r="BB216" s="45">
        <f t="shared" si="13"/>
        <v>602</v>
      </c>
      <c r="BC216" s="46" t="str">
        <f t="shared" si="14"/>
        <v>INR  Six Hundred &amp; Two  Only</v>
      </c>
      <c r="IA216" s="21">
        <v>3.03</v>
      </c>
      <c r="IB216" s="21" t="s">
        <v>475</v>
      </c>
      <c r="IC216" s="21" t="s">
        <v>337</v>
      </c>
      <c r="ID216" s="21">
        <v>2</v>
      </c>
      <c r="IE216" s="22" t="s">
        <v>513</v>
      </c>
      <c r="IF216" s="22"/>
      <c r="IG216" s="22"/>
      <c r="IH216" s="22"/>
      <c r="II216" s="22"/>
    </row>
    <row r="217" spans="1:243" s="21" customFormat="1" ht="28.5">
      <c r="A217" s="73">
        <v>3.04</v>
      </c>
      <c r="B217" s="35" t="s">
        <v>476</v>
      </c>
      <c r="C217" s="47" t="s">
        <v>338</v>
      </c>
      <c r="D217" s="50">
        <v>1</v>
      </c>
      <c r="E217" s="51" t="s">
        <v>513</v>
      </c>
      <c r="F217" s="52">
        <v>352.48</v>
      </c>
      <c r="G217" s="37"/>
      <c r="H217" s="38"/>
      <c r="I217" s="39" t="s">
        <v>38</v>
      </c>
      <c r="J217" s="40">
        <f t="shared" si="15"/>
        <v>1</v>
      </c>
      <c r="K217" s="38" t="s">
        <v>39</v>
      </c>
      <c r="L217" s="38" t="s">
        <v>4</v>
      </c>
      <c r="M217" s="41"/>
      <c r="N217" s="38"/>
      <c r="O217" s="38"/>
      <c r="P217" s="42"/>
      <c r="Q217" s="38"/>
      <c r="R217" s="38"/>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3"/>
      <c r="BA217" s="44">
        <f t="shared" si="12"/>
        <v>352</v>
      </c>
      <c r="BB217" s="45">
        <f t="shared" si="13"/>
        <v>352</v>
      </c>
      <c r="BC217" s="46" t="str">
        <f t="shared" si="14"/>
        <v>INR  Three Hundred &amp; Fifty Two  Only</v>
      </c>
      <c r="IA217" s="21">
        <v>3.04</v>
      </c>
      <c r="IB217" s="21" t="s">
        <v>476</v>
      </c>
      <c r="IC217" s="21" t="s">
        <v>338</v>
      </c>
      <c r="ID217" s="21">
        <v>1</v>
      </c>
      <c r="IE217" s="22" t="s">
        <v>513</v>
      </c>
      <c r="IF217" s="22"/>
      <c r="IG217" s="22"/>
      <c r="IH217" s="22"/>
      <c r="II217" s="22"/>
    </row>
    <row r="218" spans="1:243" s="21" customFormat="1" ht="28.5">
      <c r="A218" s="28">
        <v>3.05</v>
      </c>
      <c r="B218" s="35" t="s">
        <v>477</v>
      </c>
      <c r="C218" s="47" t="s">
        <v>339</v>
      </c>
      <c r="D218" s="50">
        <v>4</v>
      </c>
      <c r="E218" s="51" t="s">
        <v>513</v>
      </c>
      <c r="F218" s="52">
        <v>479.61</v>
      </c>
      <c r="G218" s="37"/>
      <c r="H218" s="38"/>
      <c r="I218" s="39" t="s">
        <v>38</v>
      </c>
      <c r="J218" s="40">
        <f t="shared" si="15"/>
        <v>1</v>
      </c>
      <c r="K218" s="38" t="s">
        <v>39</v>
      </c>
      <c r="L218" s="38" t="s">
        <v>4</v>
      </c>
      <c r="M218" s="41"/>
      <c r="N218" s="38"/>
      <c r="O218" s="38"/>
      <c r="P218" s="42"/>
      <c r="Q218" s="38"/>
      <c r="R218" s="38"/>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3"/>
      <c r="BA218" s="44">
        <f t="shared" si="12"/>
        <v>1918</v>
      </c>
      <c r="BB218" s="45">
        <f t="shared" si="13"/>
        <v>1918</v>
      </c>
      <c r="BC218" s="46" t="str">
        <f t="shared" si="14"/>
        <v>INR  One Thousand Nine Hundred &amp; Eighteen  Only</v>
      </c>
      <c r="IA218" s="21">
        <v>3.05</v>
      </c>
      <c r="IB218" s="21" t="s">
        <v>477</v>
      </c>
      <c r="IC218" s="21" t="s">
        <v>339</v>
      </c>
      <c r="ID218" s="21">
        <v>4</v>
      </c>
      <c r="IE218" s="22" t="s">
        <v>513</v>
      </c>
      <c r="IF218" s="22"/>
      <c r="IG218" s="22"/>
      <c r="IH218" s="22"/>
      <c r="II218" s="22"/>
    </row>
    <row r="219" spans="1:243" s="21" customFormat="1" ht="75">
      <c r="A219" s="73">
        <v>3.06</v>
      </c>
      <c r="B219" s="35" t="s">
        <v>478</v>
      </c>
      <c r="C219" s="47" t="s">
        <v>340</v>
      </c>
      <c r="D219" s="75"/>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7"/>
      <c r="IA219" s="21">
        <v>3.06</v>
      </c>
      <c r="IB219" s="21" t="s">
        <v>478</v>
      </c>
      <c r="IC219" s="21" t="s">
        <v>340</v>
      </c>
      <c r="IE219" s="22"/>
      <c r="IF219" s="22"/>
      <c r="IG219" s="22"/>
      <c r="IH219" s="22"/>
      <c r="II219" s="22"/>
    </row>
    <row r="220" spans="1:243" s="21" customFormat="1" ht="28.5">
      <c r="A220" s="28">
        <v>3.07</v>
      </c>
      <c r="B220" s="35" t="s">
        <v>479</v>
      </c>
      <c r="C220" s="47" t="s">
        <v>341</v>
      </c>
      <c r="D220" s="50">
        <v>3</v>
      </c>
      <c r="E220" s="51" t="s">
        <v>513</v>
      </c>
      <c r="F220" s="52">
        <v>7197.72</v>
      </c>
      <c r="G220" s="37"/>
      <c r="H220" s="38"/>
      <c r="I220" s="39" t="s">
        <v>38</v>
      </c>
      <c r="J220" s="40">
        <f t="shared" si="15"/>
        <v>1</v>
      </c>
      <c r="K220" s="38" t="s">
        <v>39</v>
      </c>
      <c r="L220" s="38" t="s">
        <v>4</v>
      </c>
      <c r="M220" s="41"/>
      <c r="N220" s="38"/>
      <c r="O220" s="38"/>
      <c r="P220" s="42"/>
      <c r="Q220" s="38"/>
      <c r="R220" s="38"/>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3"/>
      <c r="BA220" s="44">
        <f t="shared" si="12"/>
        <v>21593</v>
      </c>
      <c r="BB220" s="45">
        <f t="shared" si="13"/>
        <v>21593</v>
      </c>
      <c r="BC220" s="46" t="str">
        <f t="shared" si="14"/>
        <v>INR  Twenty One Thousand Five Hundred &amp; Ninety Three  Only</v>
      </c>
      <c r="IA220" s="21">
        <v>3.07</v>
      </c>
      <c r="IB220" s="21" t="s">
        <v>479</v>
      </c>
      <c r="IC220" s="21" t="s">
        <v>341</v>
      </c>
      <c r="ID220" s="21">
        <v>3</v>
      </c>
      <c r="IE220" s="22" t="s">
        <v>513</v>
      </c>
      <c r="IF220" s="22"/>
      <c r="IG220" s="22"/>
      <c r="IH220" s="22"/>
      <c r="II220" s="22"/>
    </row>
    <row r="221" spans="1:243" s="21" customFormat="1" ht="90">
      <c r="A221" s="73">
        <v>3.08</v>
      </c>
      <c r="B221" s="35" t="s">
        <v>480</v>
      </c>
      <c r="C221" s="47" t="s">
        <v>342</v>
      </c>
      <c r="D221" s="75"/>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7"/>
      <c r="IA221" s="21">
        <v>3.08</v>
      </c>
      <c r="IB221" s="21" t="s">
        <v>480</v>
      </c>
      <c r="IC221" s="21" t="s">
        <v>342</v>
      </c>
      <c r="IE221" s="22"/>
      <c r="IF221" s="22"/>
      <c r="IG221" s="22"/>
      <c r="IH221" s="22"/>
      <c r="II221" s="22"/>
    </row>
    <row r="222" spans="1:243" s="21" customFormat="1" ht="28.5">
      <c r="A222" s="28">
        <v>3.09</v>
      </c>
      <c r="B222" s="35" t="s">
        <v>481</v>
      </c>
      <c r="C222" s="47" t="s">
        <v>343</v>
      </c>
      <c r="D222" s="50">
        <v>3</v>
      </c>
      <c r="E222" s="51" t="s">
        <v>513</v>
      </c>
      <c r="F222" s="52">
        <v>2029.81</v>
      </c>
      <c r="G222" s="37"/>
      <c r="H222" s="38"/>
      <c r="I222" s="39" t="s">
        <v>38</v>
      </c>
      <c r="J222" s="40">
        <f t="shared" si="15"/>
        <v>1</v>
      </c>
      <c r="K222" s="38" t="s">
        <v>39</v>
      </c>
      <c r="L222" s="38" t="s">
        <v>4</v>
      </c>
      <c r="M222" s="41"/>
      <c r="N222" s="38"/>
      <c r="O222" s="38"/>
      <c r="P222" s="42"/>
      <c r="Q222" s="38"/>
      <c r="R222" s="38"/>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3"/>
      <c r="BA222" s="44">
        <f t="shared" si="12"/>
        <v>6089</v>
      </c>
      <c r="BB222" s="45">
        <f t="shared" si="13"/>
        <v>6089</v>
      </c>
      <c r="BC222" s="46" t="str">
        <f t="shared" si="14"/>
        <v>INR  Six Thousand  &amp;Eighty Nine  Only</v>
      </c>
      <c r="IA222" s="21">
        <v>3.09</v>
      </c>
      <c r="IB222" s="21" t="s">
        <v>481</v>
      </c>
      <c r="IC222" s="21" t="s">
        <v>343</v>
      </c>
      <c r="ID222" s="21">
        <v>3</v>
      </c>
      <c r="IE222" s="22" t="s">
        <v>513</v>
      </c>
      <c r="IF222" s="22"/>
      <c r="IG222" s="22"/>
      <c r="IH222" s="22"/>
      <c r="II222" s="22"/>
    </row>
    <row r="223" spans="1:243" s="21" customFormat="1" ht="90">
      <c r="A223" s="73">
        <v>3.1</v>
      </c>
      <c r="B223" s="35" t="s">
        <v>518</v>
      </c>
      <c r="C223" s="47" t="s">
        <v>344</v>
      </c>
      <c r="D223" s="75"/>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7"/>
      <c r="IA223" s="21">
        <v>3.1</v>
      </c>
      <c r="IB223" s="21" t="s">
        <v>518</v>
      </c>
      <c r="IC223" s="21" t="s">
        <v>344</v>
      </c>
      <c r="IE223" s="22"/>
      <c r="IF223" s="22"/>
      <c r="IG223" s="22"/>
      <c r="IH223" s="22"/>
      <c r="II223" s="22"/>
    </row>
    <row r="224" spans="1:243" s="21" customFormat="1" ht="28.5">
      <c r="A224" s="28">
        <v>3.11</v>
      </c>
      <c r="B224" s="35" t="s">
        <v>482</v>
      </c>
      <c r="C224" s="47" t="s">
        <v>345</v>
      </c>
      <c r="D224" s="50">
        <v>1</v>
      </c>
      <c r="E224" s="51" t="s">
        <v>513</v>
      </c>
      <c r="F224" s="52">
        <v>3587.02</v>
      </c>
      <c r="G224" s="37"/>
      <c r="H224" s="38"/>
      <c r="I224" s="39" t="s">
        <v>38</v>
      </c>
      <c r="J224" s="40">
        <f t="shared" si="15"/>
        <v>1</v>
      </c>
      <c r="K224" s="38" t="s">
        <v>39</v>
      </c>
      <c r="L224" s="38" t="s">
        <v>4</v>
      </c>
      <c r="M224" s="41"/>
      <c r="N224" s="38"/>
      <c r="O224" s="38"/>
      <c r="P224" s="42"/>
      <c r="Q224" s="38"/>
      <c r="R224" s="38"/>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3"/>
      <c r="BA224" s="44">
        <f t="shared" si="12"/>
        <v>3587</v>
      </c>
      <c r="BB224" s="45">
        <f t="shared" si="13"/>
        <v>3587</v>
      </c>
      <c r="BC224" s="46" t="str">
        <f t="shared" si="14"/>
        <v>INR  Three Thousand Five Hundred &amp; Eighty Seven  Only</v>
      </c>
      <c r="IA224" s="21">
        <v>3.11</v>
      </c>
      <c r="IB224" s="21" t="s">
        <v>482</v>
      </c>
      <c r="IC224" s="21" t="s">
        <v>345</v>
      </c>
      <c r="ID224" s="21">
        <v>1</v>
      </c>
      <c r="IE224" s="22" t="s">
        <v>513</v>
      </c>
      <c r="IF224" s="22"/>
      <c r="IG224" s="22"/>
      <c r="IH224" s="22"/>
      <c r="II224" s="22"/>
    </row>
    <row r="225" spans="1:243" s="21" customFormat="1" ht="120">
      <c r="A225" s="73">
        <v>3.12</v>
      </c>
      <c r="B225" s="35" t="s">
        <v>483</v>
      </c>
      <c r="C225" s="47" t="s">
        <v>346</v>
      </c>
      <c r="D225" s="75"/>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7"/>
      <c r="IA225" s="21">
        <v>3.12</v>
      </c>
      <c r="IB225" s="21" t="s">
        <v>483</v>
      </c>
      <c r="IC225" s="21" t="s">
        <v>346</v>
      </c>
      <c r="IE225" s="22"/>
      <c r="IF225" s="22"/>
      <c r="IG225" s="22"/>
      <c r="IH225" s="22"/>
      <c r="II225" s="22"/>
    </row>
    <row r="226" spans="1:243" s="21" customFormat="1" ht="28.5">
      <c r="A226" s="28">
        <v>3.13</v>
      </c>
      <c r="B226" s="35" t="s">
        <v>482</v>
      </c>
      <c r="C226" s="47" t="s">
        <v>347</v>
      </c>
      <c r="D226" s="50">
        <v>1</v>
      </c>
      <c r="E226" s="51" t="s">
        <v>513</v>
      </c>
      <c r="F226" s="52">
        <v>12195.53</v>
      </c>
      <c r="G226" s="37"/>
      <c r="H226" s="38"/>
      <c r="I226" s="39" t="s">
        <v>38</v>
      </c>
      <c r="J226" s="40">
        <f t="shared" si="15"/>
        <v>1</v>
      </c>
      <c r="K226" s="38" t="s">
        <v>39</v>
      </c>
      <c r="L226" s="38" t="s">
        <v>4</v>
      </c>
      <c r="M226" s="41"/>
      <c r="N226" s="38"/>
      <c r="O226" s="38"/>
      <c r="P226" s="42"/>
      <c r="Q226" s="38"/>
      <c r="R226" s="38"/>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3"/>
      <c r="BA226" s="44">
        <f t="shared" si="12"/>
        <v>12196</v>
      </c>
      <c r="BB226" s="45">
        <f t="shared" si="13"/>
        <v>12196</v>
      </c>
      <c r="BC226" s="46" t="str">
        <f t="shared" si="14"/>
        <v>INR  Twelve Thousand One Hundred &amp; Ninety Six  Only</v>
      </c>
      <c r="IA226" s="21">
        <v>3.13</v>
      </c>
      <c r="IB226" s="21" t="s">
        <v>482</v>
      </c>
      <c r="IC226" s="21" t="s">
        <v>347</v>
      </c>
      <c r="ID226" s="21">
        <v>1</v>
      </c>
      <c r="IE226" s="22" t="s">
        <v>513</v>
      </c>
      <c r="IF226" s="22"/>
      <c r="IG226" s="22"/>
      <c r="IH226" s="22"/>
      <c r="II226" s="22"/>
    </row>
    <row r="227" spans="1:243" s="21" customFormat="1" ht="28.5">
      <c r="A227" s="73">
        <v>3.14</v>
      </c>
      <c r="B227" s="35" t="s">
        <v>484</v>
      </c>
      <c r="C227" s="47" t="s">
        <v>348</v>
      </c>
      <c r="D227" s="50">
        <v>1</v>
      </c>
      <c r="E227" s="51" t="s">
        <v>513</v>
      </c>
      <c r="F227" s="52">
        <v>14905.74</v>
      </c>
      <c r="G227" s="37"/>
      <c r="H227" s="38"/>
      <c r="I227" s="39" t="s">
        <v>38</v>
      </c>
      <c r="J227" s="40">
        <f t="shared" si="15"/>
        <v>1</v>
      </c>
      <c r="K227" s="38" t="s">
        <v>39</v>
      </c>
      <c r="L227" s="38" t="s">
        <v>4</v>
      </c>
      <c r="M227" s="41"/>
      <c r="N227" s="38"/>
      <c r="O227" s="38"/>
      <c r="P227" s="42"/>
      <c r="Q227" s="38"/>
      <c r="R227" s="38"/>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3"/>
      <c r="BA227" s="44">
        <f t="shared" si="12"/>
        <v>14906</v>
      </c>
      <c r="BB227" s="45">
        <f t="shared" si="13"/>
        <v>14906</v>
      </c>
      <c r="BC227" s="46" t="str">
        <f t="shared" si="14"/>
        <v>INR  Fourteen Thousand Nine Hundred &amp; Six  Only</v>
      </c>
      <c r="IA227" s="21">
        <v>3.14</v>
      </c>
      <c r="IB227" s="21" t="s">
        <v>484</v>
      </c>
      <c r="IC227" s="21" t="s">
        <v>348</v>
      </c>
      <c r="ID227" s="21">
        <v>1</v>
      </c>
      <c r="IE227" s="22" t="s">
        <v>513</v>
      </c>
      <c r="IF227" s="22"/>
      <c r="IG227" s="22"/>
      <c r="IH227" s="22"/>
      <c r="II227" s="22"/>
    </row>
    <row r="228" spans="1:243" s="21" customFormat="1" ht="75">
      <c r="A228" s="28">
        <v>3.15</v>
      </c>
      <c r="B228" s="35" t="s">
        <v>485</v>
      </c>
      <c r="C228" s="47" t="s">
        <v>349</v>
      </c>
      <c r="D228" s="75"/>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7"/>
      <c r="IA228" s="21">
        <v>3.15</v>
      </c>
      <c r="IB228" s="21" t="s">
        <v>485</v>
      </c>
      <c r="IC228" s="21" t="s">
        <v>349</v>
      </c>
      <c r="IE228" s="22"/>
      <c r="IF228" s="22"/>
      <c r="IG228" s="22"/>
      <c r="IH228" s="22"/>
      <c r="II228" s="22"/>
    </row>
    <row r="229" spans="1:243" s="21" customFormat="1" ht="30">
      <c r="A229" s="73">
        <v>3.16</v>
      </c>
      <c r="B229" s="35" t="s">
        <v>486</v>
      </c>
      <c r="C229" s="47" t="s">
        <v>350</v>
      </c>
      <c r="D229" s="50">
        <v>30</v>
      </c>
      <c r="E229" s="51" t="s">
        <v>113</v>
      </c>
      <c r="F229" s="52">
        <v>3967.56</v>
      </c>
      <c r="G229" s="37"/>
      <c r="H229" s="38"/>
      <c r="I229" s="39" t="s">
        <v>38</v>
      </c>
      <c r="J229" s="40">
        <f t="shared" si="15"/>
        <v>1</v>
      </c>
      <c r="K229" s="38" t="s">
        <v>39</v>
      </c>
      <c r="L229" s="38" t="s">
        <v>4</v>
      </c>
      <c r="M229" s="41"/>
      <c r="N229" s="38"/>
      <c r="O229" s="38"/>
      <c r="P229" s="42"/>
      <c r="Q229" s="38"/>
      <c r="R229" s="38"/>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3"/>
      <c r="BA229" s="44">
        <f t="shared" si="12"/>
        <v>119027</v>
      </c>
      <c r="BB229" s="45">
        <f t="shared" si="13"/>
        <v>119027</v>
      </c>
      <c r="BC229" s="46" t="str">
        <f t="shared" si="14"/>
        <v>INR  One Lakh Nineteen Thousand  &amp;Twenty Seven  Only</v>
      </c>
      <c r="IA229" s="21">
        <v>3.16</v>
      </c>
      <c r="IB229" s="21" t="s">
        <v>486</v>
      </c>
      <c r="IC229" s="21" t="s">
        <v>350</v>
      </c>
      <c r="ID229" s="21">
        <v>30</v>
      </c>
      <c r="IE229" s="22" t="s">
        <v>113</v>
      </c>
      <c r="IF229" s="22"/>
      <c r="IG229" s="22"/>
      <c r="IH229" s="22"/>
      <c r="II229" s="22"/>
    </row>
    <row r="230" spans="1:243" s="21" customFormat="1" ht="60">
      <c r="A230" s="28">
        <v>3.17</v>
      </c>
      <c r="B230" s="35" t="s">
        <v>487</v>
      </c>
      <c r="C230" s="47" t="s">
        <v>351</v>
      </c>
      <c r="D230" s="50">
        <v>33</v>
      </c>
      <c r="E230" s="51" t="s">
        <v>113</v>
      </c>
      <c r="F230" s="52">
        <v>92.06</v>
      </c>
      <c r="G230" s="37"/>
      <c r="H230" s="38"/>
      <c r="I230" s="39" t="s">
        <v>38</v>
      </c>
      <c r="J230" s="40">
        <f t="shared" si="15"/>
        <v>1</v>
      </c>
      <c r="K230" s="38" t="s">
        <v>39</v>
      </c>
      <c r="L230" s="38" t="s">
        <v>4</v>
      </c>
      <c r="M230" s="41"/>
      <c r="N230" s="38"/>
      <c r="O230" s="38"/>
      <c r="P230" s="42"/>
      <c r="Q230" s="38"/>
      <c r="R230" s="38"/>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3"/>
      <c r="BA230" s="44">
        <f t="shared" si="12"/>
        <v>3038</v>
      </c>
      <c r="BB230" s="45">
        <f t="shared" si="13"/>
        <v>3038</v>
      </c>
      <c r="BC230" s="46" t="str">
        <f t="shared" si="14"/>
        <v>INR  Three Thousand  &amp;Thirty Eight  Only</v>
      </c>
      <c r="IA230" s="21">
        <v>3.17</v>
      </c>
      <c r="IB230" s="21" t="s">
        <v>487</v>
      </c>
      <c r="IC230" s="21" t="s">
        <v>351</v>
      </c>
      <c r="ID230" s="21">
        <v>33</v>
      </c>
      <c r="IE230" s="22" t="s">
        <v>113</v>
      </c>
      <c r="IF230" s="22"/>
      <c r="IG230" s="22"/>
      <c r="IH230" s="22"/>
      <c r="II230" s="22"/>
    </row>
    <row r="231" spans="1:243" s="21" customFormat="1" ht="60">
      <c r="A231" s="73">
        <v>3.18</v>
      </c>
      <c r="B231" s="35" t="s">
        <v>488</v>
      </c>
      <c r="C231" s="47"/>
      <c r="D231" s="50">
        <v>39</v>
      </c>
      <c r="E231" s="51" t="s">
        <v>113</v>
      </c>
      <c r="F231" s="52">
        <v>233.23</v>
      </c>
      <c r="G231" s="37"/>
      <c r="H231" s="38"/>
      <c r="I231" s="39" t="s">
        <v>38</v>
      </c>
      <c r="J231" s="40">
        <f t="shared" si="15"/>
        <v>1</v>
      </c>
      <c r="K231" s="38" t="s">
        <v>39</v>
      </c>
      <c r="L231" s="38" t="s">
        <v>4</v>
      </c>
      <c r="M231" s="41"/>
      <c r="N231" s="38"/>
      <c r="O231" s="38"/>
      <c r="P231" s="42"/>
      <c r="Q231" s="38"/>
      <c r="R231" s="38"/>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3"/>
      <c r="BA231" s="44">
        <f t="shared" si="12"/>
        <v>9096</v>
      </c>
      <c r="BB231" s="45">
        <f t="shared" si="13"/>
        <v>9096</v>
      </c>
      <c r="BC231" s="46" t="str">
        <f t="shared" si="14"/>
        <v>INR  Nine Thousand  &amp;Ninety Six  Only</v>
      </c>
      <c r="IA231" s="21">
        <v>3.18</v>
      </c>
      <c r="IB231" s="21" t="s">
        <v>488</v>
      </c>
      <c r="ID231" s="21">
        <v>39</v>
      </c>
      <c r="IE231" s="22" t="s">
        <v>113</v>
      </c>
      <c r="IF231" s="22"/>
      <c r="IG231" s="22"/>
      <c r="IH231" s="22"/>
      <c r="II231" s="22"/>
    </row>
    <row r="232" spans="1:243" s="21" customFormat="1" ht="60">
      <c r="A232" s="28">
        <v>3.19</v>
      </c>
      <c r="B232" s="35" t="s">
        <v>489</v>
      </c>
      <c r="C232" s="47"/>
      <c r="D232" s="50">
        <v>250</v>
      </c>
      <c r="E232" s="51" t="s">
        <v>512</v>
      </c>
      <c r="F232" s="52">
        <v>29.81</v>
      </c>
      <c r="G232" s="37"/>
      <c r="H232" s="38"/>
      <c r="I232" s="39" t="s">
        <v>38</v>
      </c>
      <c r="J232" s="40">
        <f t="shared" si="15"/>
        <v>1</v>
      </c>
      <c r="K232" s="38" t="s">
        <v>39</v>
      </c>
      <c r="L232" s="38" t="s">
        <v>4</v>
      </c>
      <c r="M232" s="41"/>
      <c r="N232" s="38"/>
      <c r="O232" s="38"/>
      <c r="P232" s="42"/>
      <c r="Q232" s="38"/>
      <c r="R232" s="38"/>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3"/>
      <c r="BA232" s="44">
        <f t="shared" si="12"/>
        <v>7453</v>
      </c>
      <c r="BB232" s="45">
        <f t="shared" si="13"/>
        <v>7453</v>
      </c>
      <c r="BC232" s="46" t="str">
        <f t="shared" si="14"/>
        <v>INR  Seven Thousand Four Hundred &amp; Fifty Three  Only</v>
      </c>
      <c r="IA232" s="21">
        <v>3.19</v>
      </c>
      <c r="IB232" s="21" t="s">
        <v>489</v>
      </c>
      <c r="ID232" s="21">
        <v>250</v>
      </c>
      <c r="IE232" s="22" t="s">
        <v>512</v>
      </c>
      <c r="IF232" s="22"/>
      <c r="IG232" s="22"/>
      <c r="IH232" s="22"/>
      <c r="II232" s="22"/>
    </row>
    <row r="233" spans="1:243" s="21" customFormat="1" ht="30">
      <c r="A233" s="73">
        <v>3.2</v>
      </c>
      <c r="B233" s="35" t="s">
        <v>490</v>
      </c>
      <c r="C233" s="47"/>
      <c r="D233" s="75"/>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7"/>
      <c r="IA233" s="21">
        <v>3.2</v>
      </c>
      <c r="IB233" s="21" t="s">
        <v>490</v>
      </c>
      <c r="IE233" s="22"/>
      <c r="IF233" s="22"/>
      <c r="IG233" s="22"/>
      <c r="IH233" s="22"/>
      <c r="II233" s="22"/>
    </row>
    <row r="234" spans="1:243" s="21" customFormat="1" ht="28.5">
      <c r="A234" s="28">
        <v>3.21</v>
      </c>
      <c r="B234" s="35" t="s">
        <v>491</v>
      </c>
      <c r="C234" s="47"/>
      <c r="D234" s="50">
        <v>120</v>
      </c>
      <c r="E234" s="51" t="s">
        <v>113</v>
      </c>
      <c r="F234" s="52">
        <v>31.57</v>
      </c>
      <c r="G234" s="37"/>
      <c r="H234" s="38"/>
      <c r="I234" s="39" t="s">
        <v>38</v>
      </c>
      <c r="J234" s="40">
        <f t="shared" si="15"/>
        <v>1</v>
      </c>
      <c r="K234" s="38" t="s">
        <v>39</v>
      </c>
      <c r="L234" s="38" t="s">
        <v>4</v>
      </c>
      <c r="M234" s="41"/>
      <c r="N234" s="38"/>
      <c r="O234" s="38"/>
      <c r="P234" s="42"/>
      <c r="Q234" s="38"/>
      <c r="R234" s="38"/>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3"/>
      <c r="BA234" s="44">
        <f t="shared" si="12"/>
        <v>3788</v>
      </c>
      <c r="BB234" s="45">
        <f t="shared" si="13"/>
        <v>3788</v>
      </c>
      <c r="BC234" s="46" t="str">
        <f t="shared" si="14"/>
        <v>INR  Three Thousand Seven Hundred &amp; Eighty Eight  Only</v>
      </c>
      <c r="IA234" s="21">
        <v>3.21</v>
      </c>
      <c r="IB234" s="21" t="s">
        <v>491</v>
      </c>
      <c r="ID234" s="21">
        <v>120</v>
      </c>
      <c r="IE234" s="22" t="s">
        <v>113</v>
      </c>
      <c r="IF234" s="22"/>
      <c r="IG234" s="22"/>
      <c r="IH234" s="22"/>
      <c r="II234" s="22"/>
    </row>
    <row r="235" spans="1:243" s="21" customFormat="1" ht="45">
      <c r="A235" s="73">
        <v>3.22</v>
      </c>
      <c r="B235" s="35" t="s">
        <v>492</v>
      </c>
      <c r="C235" s="47"/>
      <c r="D235" s="50">
        <v>1</v>
      </c>
      <c r="E235" s="51" t="s">
        <v>113</v>
      </c>
      <c r="F235" s="52">
        <v>249.89</v>
      </c>
      <c r="G235" s="37"/>
      <c r="H235" s="38"/>
      <c r="I235" s="39" t="s">
        <v>38</v>
      </c>
      <c r="J235" s="40">
        <f t="shared" si="15"/>
        <v>1</v>
      </c>
      <c r="K235" s="38" t="s">
        <v>39</v>
      </c>
      <c r="L235" s="38" t="s">
        <v>4</v>
      </c>
      <c r="M235" s="41"/>
      <c r="N235" s="38"/>
      <c r="O235" s="38"/>
      <c r="P235" s="42"/>
      <c r="Q235" s="38"/>
      <c r="R235" s="38"/>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3"/>
      <c r="BA235" s="44">
        <f t="shared" si="12"/>
        <v>250</v>
      </c>
      <c r="BB235" s="45">
        <f t="shared" si="13"/>
        <v>250</v>
      </c>
      <c r="BC235" s="46" t="str">
        <f t="shared" si="14"/>
        <v>INR  Two Hundred &amp; Fifty  Only</v>
      </c>
      <c r="IA235" s="21">
        <v>3.22</v>
      </c>
      <c r="IB235" s="21" t="s">
        <v>492</v>
      </c>
      <c r="ID235" s="21">
        <v>1</v>
      </c>
      <c r="IE235" s="22" t="s">
        <v>113</v>
      </c>
      <c r="IF235" s="22"/>
      <c r="IG235" s="22"/>
      <c r="IH235" s="22"/>
      <c r="II235" s="22"/>
    </row>
    <row r="236" spans="1:243" s="21" customFormat="1" ht="270">
      <c r="A236" s="28">
        <v>3.23</v>
      </c>
      <c r="B236" s="35" t="s">
        <v>493</v>
      </c>
      <c r="C236" s="47"/>
      <c r="D236" s="50">
        <v>4</v>
      </c>
      <c r="E236" s="51" t="s">
        <v>113</v>
      </c>
      <c r="F236" s="52">
        <v>2393.69</v>
      </c>
      <c r="G236" s="37"/>
      <c r="H236" s="38"/>
      <c r="I236" s="39" t="s">
        <v>38</v>
      </c>
      <c r="J236" s="40">
        <f t="shared" si="15"/>
        <v>1</v>
      </c>
      <c r="K236" s="38" t="s">
        <v>39</v>
      </c>
      <c r="L236" s="38" t="s">
        <v>4</v>
      </c>
      <c r="M236" s="41"/>
      <c r="N236" s="38"/>
      <c r="O236" s="38"/>
      <c r="P236" s="42"/>
      <c r="Q236" s="38"/>
      <c r="R236" s="38"/>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3"/>
      <c r="BA236" s="44">
        <f t="shared" si="12"/>
        <v>9575</v>
      </c>
      <c r="BB236" s="45">
        <f t="shared" si="13"/>
        <v>9575</v>
      </c>
      <c r="BC236" s="46" t="str">
        <f t="shared" si="14"/>
        <v>INR  Nine Thousand Five Hundred &amp; Seventy Five  Only</v>
      </c>
      <c r="IA236" s="21">
        <v>3.23</v>
      </c>
      <c r="IB236" s="21" t="s">
        <v>493</v>
      </c>
      <c r="ID236" s="21">
        <v>4</v>
      </c>
      <c r="IE236" s="22" t="s">
        <v>113</v>
      </c>
      <c r="IF236" s="22"/>
      <c r="IG236" s="22"/>
      <c r="IH236" s="22"/>
      <c r="II236" s="22"/>
    </row>
    <row r="237" spans="1:243" s="21" customFormat="1" ht="90">
      <c r="A237" s="73">
        <v>3.24</v>
      </c>
      <c r="B237" s="35" t="s">
        <v>494</v>
      </c>
      <c r="C237" s="47"/>
      <c r="D237" s="50">
        <v>6</v>
      </c>
      <c r="E237" s="51" t="s">
        <v>514</v>
      </c>
      <c r="F237" s="52">
        <v>9918.46</v>
      </c>
      <c r="G237" s="37"/>
      <c r="H237" s="38"/>
      <c r="I237" s="39" t="s">
        <v>38</v>
      </c>
      <c r="J237" s="40">
        <f t="shared" si="15"/>
        <v>1</v>
      </c>
      <c r="K237" s="38" t="s">
        <v>39</v>
      </c>
      <c r="L237" s="38" t="s">
        <v>4</v>
      </c>
      <c r="M237" s="41"/>
      <c r="N237" s="38"/>
      <c r="O237" s="38"/>
      <c r="P237" s="42"/>
      <c r="Q237" s="38"/>
      <c r="R237" s="38"/>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3"/>
      <c r="BA237" s="44">
        <f t="shared" si="12"/>
        <v>59511</v>
      </c>
      <c r="BB237" s="45">
        <f t="shared" si="13"/>
        <v>59511</v>
      </c>
      <c r="BC237" s="46" t="str">
        <f t="shared" si="14"/>
        <v>INR  Fifty Nine Thousand Five Hundred &amp; Eleven  Only</v>
      </c>
      <c r="IA237" s="21">
        <v>3.24</v>
      </c>
      <c r="IB237" s="21" t="s">
        <v>494</v>
      </c>
      <c r="ID237" s="21">
        <v>6</v>
      </c>
      <c r="IE237" s="22" t="s">
        <v>514</v>
      </c>
      <c r="IF237" s="22"/>
      <c r="IG237" s="22"/>
      <c r="IH237" s="22"/>
      <c r="II237" s="22"/>
    </row>
    <row r="238" spans="1:243" s="21" customFormat="1" ht="75">
      <c r="A238" s="28">
        <v>3.25</v>
      </c>
      <c r="B238" s="35" t="s">
        <v>495</v>
      </c>
      <c r="C238" s="47"/>
      <c r="D238" s="50">
        <v>2</v>
      </c>
      <c r="E238" s="51" t="s">
        <v>514</v>
      </c>
      <c r="F238" s="52">
        <v>7015.34</v>
      </c>
      <c r="G238" s="37"/>
      <c r="H238" s="38"/>
      <c r="I238" s="39" t="s">
        <v>38</v>
      </c>
      <c r="J238" s="40">
        <f t="shared" si="15"/>
        <v>1</v>
      </c>
      <c r="K238" s="38" t="s">
        <v>39</v>
      </c>
      <c r="L238" s="38" t="s">
        <v>4</v>
      </c>
      <c r="M238" s="41"/>
      <c r="N238" s="38"/>
      <c r="O238" s="38"/>
      <c r="P238" s="42"/>
      <c r="Q238" s="38"/>
      <c r="R238" s="38"/>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3"/>
      <c r="BA238" s="44">
        <f t="shared" si="12"/>
        <v>14031</v>
      </c>
      <c r="BB238" s="45">
        <f t="shared" si="13"/>
        <v>14031</v>
      </c>
      <c r="BC238" s="46" t="str">
        <f t="shared" si="14"/>
        <v>INR  Fourteen Thousand  &amp;Thirty One  Only</v>
      </c>
      <c r="IA238" s="21">
        <v>3.25</v>
      </c>
      <c r="IB238" s="21" t="s">
        <v>495</v>
      </c>
      <c r="ID238" s="21">
        <v>2</v>
      </c>
      <c r="IE238" s="22" t="s">
        <v>514</v>
      </c>
      <c r="IF238" s="22"/>
      <c r="IG238" s="22"/>
      <c r="IH238" s="22"/>
      <c r="II238" s="22"/>
    </row>
    <row r="239" spans="1:243" s="21" customFormat="1" ht="75">
      <c r="A239" s="73">
        <v>3.26</v>
      </c>
      <c r="B239" s="35" t="s">
        <v>496</v>
      </c>
      <c r="C239" s="47"/>
      <c r="D239" s="50">
        <v>100</v>
      </c>
      <c r="E239" s="51" t="s">
        <v>511</v>
      </c>
      <c r="F239" s="52">
        <v>1359.93</v>
      </c>
      <c r="G239" s="37"/>
      <c r="H239" s="38"/>
      <c r="I239" s="39" t="s">
        <v>38</v>
      </c>
      <c r="J239" s="40">
        <f t="shared" si="15"/>
        <v>1</v>
      </c>
      <c r="K239" s="38" t="s">
        <v>39</v>
      </c>
      <c r="L239" s="38" t="s">
        <v>4</v>
      </c>
      <c r="M239" s="41"/>
      <c r="N239" s="38"/>
      <c r="O239" s="38"/>
      <c r="P239" s="42"/>
      <c r="Q239" s="38"/>
      <c r="R239" s="38"/>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3"/>
      <c r="BA239" s="44">
        <f t="shared" si="12"/>
        <v>135993</v>
      </c>
      <c r="BB239" s="45">
        <f t="shared" si="13"/>
        <v>135993</v>
      </c>
      <c r="BC239" s="46" t="str">
        <f t="shared" si="14"/>
        <v>INR  One Lakh Thirty Five Thousand Nine Hundred &amp; Ninety Three  Only</v>
      </c>
      <c r="IA239" s="21">
        <v>3.26</v>
      </c>
      <c r="IB239" s="21" t="s">
        <v>496</v>
      </c>
      <c r="ID239" s="21">
        <v>100</v>
      </c>
      <c r="IE239" s="22" t="s">
        <v>511</v>
      </c>
      <c r="IF239" s="22"/>
      <c r="IG239" s="22"/>
      <c r="IH239" s="22"/>
      <c r="II239" s="22"/>
    </row>
    <row r="240" spans="1:243" s="21" customFormat="1" ht="45">
      <c r="A240" s="28">
        <v>3.27</v>
      </c>
      <c r="B240" s="35" t="s">
        <v>497</v>
      </c>
      <c r="C240" s="47"/>
      <c r="D240" s="50">
        <v>20</v>
      </c>
      <c r="E240" s="51" t="s">
        <v>511</v>
      </c>
      <c r="F240" s="52">
        <v>1018.85</v>
      </c>
      <c r="G240" s="37"/>
      <c r="H240" s="38"/>
      <c r="I240" s="39" t="s">
        <v>38</v>
      </c>
      <c r="J240" s="40">
        <f t="shared" si="15"/>
        <v>1</v>
      </c>
      <c r="K240" s="38" t="s">
        <v>39</v>
      </c>
      <c r="L240" s="38" t="s">
        <v>4</v>
      </c>
      <c r="M240" s="41"/>
      <c r="N240" s="38"/>
      <c r="O240" s="38"/>
      <c r="P240" s="42"/>
      <c r="Q240" s="38"/>
      <c r="R240" s="38"/>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3"/>
      <c r="BA240" s="44">
        <f t="shared" si="12"/>
        <v>20377</v>
      </c>
      <c r="BB240" s="45">
        <f t="shared" si="13"/>
        <v>20377</v>
      </c>
      <c r="BC240" s="46" t="str">
        <f t="shared" si="14"/>
        <v>INR  Twenty Thousand Three Hundred &amp; Seventy Seven  Only</v>
      </c>
      <c r="IA240" s="21">
        <v>3.27</v>
      </c>
      <c r="IB240" s="21" t="s">
        <v>497</v>
      </c>
      <c r="ID240" s="21">
        <v>20</v>
      </c>
      <c r="IE240" s="22" t="s">
        <v>511</v>
      </c>
      <c r="IF240" s="22"/>
      <c r="IG240" s="22"/>
      <c r="IH240" s="22"/>
      <c r="II240" s="22"/>
    </row>
    <row r="241" spans="1:243" s="21" customFormat="1" ht="45">
      <c r="A241" s="73">
        <v>3.28</v>
      </c>
      <c r="B241" s="35" t="s">
        <v>498</v>
      </c>
      <c r="C241" s="47"/>
      <c r="D241" s="50">
        <v>55</v>
      </c>
      <c r="E241" s="51" t="s">
        <v>511</v>
      </c>
      <c r="F241" s="52">
        <v>213.94</v>
      </c>
      <c r="G241" s="37"/>
      <c r="H241" s="38"/>
      <c r="I241" s="39" t="s">
        <v>38</v>
      </c>
      <c r="J241" s="40">
        <f t="shared" si="15"/>
        <v>1</v>
      </c>
      <c r="K241" s="38" t="s">
        <v>39</v>
      </c>
      <c r="L241" s="38" t="s">
        <v>4</v>
      </c>
      <c r="M241" s="41"/>
      <c r="N241" s="38"/>
      <c r="O241" s="38"/>
      <c r="P241" s="42"/>
      <c r="Q241" s="38"/>
      <c r="R241" s="38"/>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3"/>
      <c r="BA241" s="44">
        <f t="shared" si="12"/>
        <v>11767</v>
      </c>
      <c r="BB241" s="45">
        <f t="shared" si="13"/>
        <v>11767</v>
      </c>
      <c r="BC241" s="46" t="str">
        <f t="shared" si="14"/>
        <v>INR  Eleven Thousand Seven Hundred &amp; Sixty Seven  Only</v>
      </c>
      <c r="IA241" s="21">
        <v>3.28</v>
      </c>
      <c r="IB241" s="21" t="s">
        <v>498</v>
      </c>
      <c r="ID241" s="21">
        <v>55</v>
      </c>
      <c r="IE241" s="22" t="s">
        <v>511</v>
      </c>
      <c r="IF241" s="22"/>
      <c r="IG241" s="22"/>
      <c r="IH241" s="22"/>
      <c r="II241" s="22"/>
    </row>
    <row r="242" spans="1:243" s="21" customFormat="1" ht="90">
      <c r="A242" s="28">
        <v>3.29</v>
      </c>
      <c r="B242" s="35" t="s">
        <v>499</v>
      </c>
      <c r="C242" s="47"/>
      <c r="D242" s="50">
        <v>7</v>
      </c>
      <c r="E242" s="51" t="s">
        <v>513</v>
      </c>
      <c r="F242" s="52">
        <v>939.06</v>
      </c>
      <c r="G242" s="37"/>
      <c r="H242" s="38"/>
      <c r="I242" s="39" t="s">
        <v>38</v>
      </c>
      <c r="J242" s="40">
        <f t="shared" si="15"/>
        <v>1</v>
      </c>
      <c r="K242" s="38" t="s">
        <v>39</v>
      </c>
      <c r="L242" s="38" t="s">
        <v>4</v>
      </c>
      <c r="M242" s="41"/>
      <c r="N242" s="38"/>
      <c r="O242" s="38"/>
      <c r="P242" s="42"/>
      <c r="Q242" s="38"/>
      <c r="R242" s="38"/>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3"/>
      <c r="BA242" s="44">
        <f t="shared" si="12"/>
        <v>6573</v>
      </c>
      <c r="BB242" s="45">
        <f t="shared" si="13"/>
        <v>6573</v>
      </c>
      <c r="BC242" s="46" t="str">
        <f t="shared" si="14"/>
        <v>INR  Six Thousand Five Hundred &amp; Seventy Three  Only</v>
      </c>
      <c r="IA242" s="21">
        <v>3.29</v>
      </c>
      <c r="IB242" s="21" t="s">
        <v>499</v>
      </c>
      <c r="ID242" s="21">
        <v>7</v>
      </c>
      <c r="IE242" s="22" t="s">
        <v>513</v>
      </c>
      <c r="IF242" s="22"/>
      <c r="IG242" s="22"/>
      <c r="IH242" s="22"/>
      <c r="II242" s="22"/>
    </row>
    <row r="243" spans="1:243" s="21" customFormat="1" ht="60">
      <c r="A243" s="73">
        <v>3.3</v>
      </c>
      <c r="B243" s="35" t="s">
        <v>500</v>
      </c>
      <c r="C243" s="47"/>
      <c r="D243" s="50">
        <v>7</v>
      </c>
      <c r="E243" s="51" t="s">
        <v>513</v>
      </c>
      <c r="F243" s="52">
        <v>1010.96</v>
      </c>
      <c r="G243" s="37"/>
      <c r="H243" s="38"/>
      <c r="I243" s="39" t="s">
        <v>38</v>
      </c>
      <c r="J243" s="40">
        <f t="shared" si="15"/>
        <v>1</v>
      </c>
      <c r="K243" s="38" t="s">
        <v>39</v>
      </c>
      <c r="L243" s="38" t="s">
        <v>4</v>
      </c>
      <c r="M243" s="41"/>
      <c r="N243" s="38"/>
      <c r="O243" s="38"/>
      <c r="P243" s="42"/>
      <c r="Q243" s="38"/>
      <c r="R243" s="38"/>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3"/>
      <c r="BA243" s="44">
        <f t="shared" si="12"/>
        <v>7077</v>
      </c>
      <c r="BB243" s="45">
        <f t="shared" si="13"/>
        <v>7077</v>
      </c>
      <c r="BC243" s="46" t="str">
        <f t="shared" si="14"/>
        <v>INR  Seven Thousand  &amp;Seventy Seven  Only</v>
      </c>
      <c r="IA243" s="21">
        <v>3.3</v>
      </c>
      <c r="IB243" s="21" t="s">
        <v>500</v>
      </c>
      <c r="ID243" s="21">
        <v>7</v>
      </c>
      <c r="IE243" s="22" t="s">
        <v>513</v>
      </c>
      <c r="IF243" s="22"/>
      <c r="IG243" s="22"/>
      <c r="IH243" s="22"/>
      <c r="II243" s="22"/>
    </row>
    <row r="244" spans="1:243" s="21" customFormat="1" ht="90">
      <c r="A244" s="28">
        <v>3.31</v>
      </c>
      <c r="B244" s="35" t="s">
        <v>501</v>
      </c>
      <c r="C244" s="47"/>
      <c r="D244" s="50">
        <v>1</v>
      </c>
      <c r="E244" s="51" t="s">
        <v>513</v>
      </c>
      <c r="F244" s="52">
        <v>415.61</v>
      </c>
      <c r="G244" s="37"/>
      <c r="H244" s="38"/>
      <c r="I244" s="39" t="s">
        <v>38</v>
      </c>
      <c r="J244" s="40">
        <f t="shared" si="15"/>
        <v>1</v>
      </c>
      <c r="K244" s="38" t="s">
        <v>39</v>
      </c>
      <c r="L244" s="38" t="s">
        <v>4</v>
      </c>
      <c r="M244" s="41"/>
      <c r="N244" s="38"/>
      <c r="O244" s="38"/>
      <c r="P244" s="42"/>
      <c r="Q244" s="38"/>
      <c r="R244" s="38"/>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3"/>
      <c r="BA244" s="44">
        <f t="shared" si="12"/>
        <v>416</v>
      </c>
      <c r="BB244" s="45">
        <f t="shared" si="13"/>
        <v>416</v>
      </c>
      <c r="BC244" s="46" t="str">
        <f t="shared" si="14"/>
        <v>INR  Four Hundred &amp; Sixteen  Only</v>
      </c>
      <c r="IA244" s="21">
        <v>3.31</v>
      </c>
      <c r="IB244" s="21" t="s">
        <v>501</v>
      </c>
      <c r="ID244" s="21">
        <v>1</v>
      </c>
      <c r="IE244" s="22" t="s">
        <v>513</v>
      </c>
      <c r="IF244" s="22"/>
      <c r="IG244" s="22"/>
      <c r="IH244" s="22"/>
      <c r="II244" s="22"/>
    </row>
    <row r="245" spans="1:243" s="21" customFormat="1" ht="60">
      <c r="A245" s="73">
        <v>3.32</v>
      </c>
      <c r="B245" s="35" t="s">
        <v>502</v>
      </c>
      <c r="C245" s="47"/>
      <c r="D245" s="50">
        <v>30</v>
      </c>
      <c r="E245" s="51" t="s">
        <v>512</v>
      </c>
      <c r="F245" s="52">
        <v>110.48</v>
      </c>
      <c r="G245" s="37"/>
      <c r="H245" s="38"/>
      <c r="I245" s="39" t="s">
        <v>38</v>
      </c>
      <c r="J245" s="40">
        <f t="shared" si="15"/>
        <v>1</v>
      </c>
      <c r="K245" s="38" t="s">
        <v>39</v>
      </c>
      <c r="L245" s="38" t="s">
        <v>4</v>
      </c>
      <c r="M245" s="41"/>
      <c r="N245" s="38"/>
      <c r="O245" s="38"/>
      <c r="P245" s="42"/>
      <c r="Q245" s="38"/>
      <c r="R245" s="38"/>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3"/>
      <c r="BA245" s="44">
        <f t="shared" si="12"/>
        <v>3314</v>
      </c>
      <c r="BB245" s="45">
        <f t="shared" si="13"/>
        <v>3314</v>
      </c>
      <c r="BC245" s="46" t="str">
        <f t="shared" si="14"/>
        <v>INR  Three Thousand Three Hundred &amp; Fourteen  Only</v>
      </c>
      <c r="IA245" s="21">
        <v>3.32</v>
      </c>
      <c r="IB245" s="21" t="s">
        <v>502</v>
      </c>
      <c r="ID245" s="21">
        <v>30</v>
      </c>
      <c r="IE245" s="22" t="s">
        <v>512</v>
      </c>
      <c r="IF245" s="22"/>
      <c r="IG245" s="22"/>
      <c r="IH245" s="22"/>
      <c r="II245" s="22"/>
    </row>
    <row r="246" spans="1:243" s="21" customFormat="1" ht="75">
      <c r="A246" s="28">
        <v>3.33</v>
      </c>
      <c r="B246" s="35" t="s">
        <v>503</v>
      </c>
      <c r="C246" s="47"/>
      <c r="D246" s="75"/>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7"/>
      <c r="IA246" s="21">
        <v>3.33</v>
      </c>
      <c r="IB246" s="21" t="s">
        <v>503</v>
      </c>
      <c r="IE246" s="22"/>
      <c r="IF246" s="22"/>
      <c r="IG246" s="22"/>
      <c r="IH246" s="22"/>
      <c r="II246" s="22"/>
    </row>
    <row r="247" spans="1:243" s="21" customFormat="1" ht="28.5">
      <c r="A247" s="73">
        <v>3.34</v>
      </c>
      <c r="B247" s="35" t="s">
        <v>504</v>
      </c>
      <c r="C247" s="47"/>
      <c r="D247" s="50">
        <v>10</v>
      </c>
      <c r="E247" s="51" t="s">
        <v>512</v>
      </c>
      <c r="F247" s="52">
        <v>531.35</v>
      </c>
      <c r="G247" s="37"/>
      <c r="H247" s="38"/>
      <c r="I247" s="39" t="s">
        <v>38</v>
      </c>
      <c r="J247" s="40">
        <f t="shared" si="15"/>
        <v>1</v>
      </c>
      <c r="K247" s="38" t="s">
        <v>39</v>
      </c>
      <c r="L247" s="38" t="s">
        <v>4</v>
      </c>
      <c r="M247" s="41"/>
      <c r="N247" s="38"/>
      <c r="O247" s="38"/>
      <c r="P247" s="42"/>
      <c r="Q247" s="38"/>
      <c r="R247" s="38"/>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3"/>
      <c r="BA247" s="44">
        <f t="shared" si="12"/>
        <v>5314</v>
      </c>
      <c r="BB247" s="45">
        <f t="shared" si="13"/>
        <v>5314</v>
      </c>
      <c r="BC247" s="46" t="str">
        <f t="shared" si="14"/>
        <v>INR  Five Thousand Three Hundred &amp; Fourteen  Only</v>
      </c>
      <c r="IA247" s="21">
        <v>3.34</v>
      </c>
      <c r="IB247" s="21" t="s">
        <v>504</v>
      </c>
      <c r="ID247" s="21">
        <v>10</v>
      </c>
      <c r="IE247" s="22" t="s">
        <v>512</v>
      </c>
      <c r="IF247" s="22"/>
      <c r="IG247" s="22"/>
      <c r="IH247" s="22"/>
      <c r="II247" s="22"/>
    </row>
    <row r="248" spans="1:243" s="21" customFormat="1" ht="28.5">
      <c r="A248" s="28">
        <v>3.35</v>
      </c>
      <c r="B248" s="35" t="s">
        <v>505</v>
      </c>
      <c r="C248" s="47"/>
      <c r="D248" s="50">
        <v>35</v>
      </c>
      <c r="E248" s="51" t="s">
        <v>512</v>
      </c>
      <c r="F248" s="52">
        <v>606.75</v>
      </c>
      <c r="G248" s="37"/>
      <c r="H248" s="38"/>
      <c r="I248" s="39" t="s">
        <v>38</v>
      </c>
      <c r="J248" s="40">
        <f t="shared" si="15"/>
        <v>1</v>
      </c>
      <c r="K248" s="38" t="s">
        <v>39</v>
      </c>
      <c r="L248" s="38" t="s">
        <v>4</v>
      </c>
      <c r="M248" s="41"/>
      <c r="N248" s="38"/>
      <c r="O248" s="38"/>
      <c r="P248" s="42"/>
      <c r="Q248" s="38"/>
      <c r="R248" s="38"/>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3"/>
      <c r="BA248" s="44">
        <f t="shared" si="12"/>
        <v>21236</v>
      </c>
      <c r="BB248" s="45">
        <f t="shared" si="13"/>
        <v>21236</v>
      </c>
      <c r="BC248" s="46" t="str">
        <f t="shared" si="14"/>
        <v>INR  Twenty One Thousand Two Hundred &amp; Thirty Six  Only</v>
      </c>
      <c r="IA248" s="21">
        <v>3.35</v>
      </c>
      <c r="IB248" s="21" t="s">
        <v>505</v>
      </c>
      <c r="ID248" s="21">
        <v>35</v>
      </c>
      <c r="IE248" s="22" t="s">
        <v>512</v>
      </c>
      <c r="IF248" s="22"/>
      <c r="IG248" s="22"/>
      <c r="IH248" s="22"/>
      <c r="II248" s="22"/>
    </row>
    <row r="249" spans="1:243" s="21" customFormat="1" ht="75">
      <c r="A249" s="73">
        <v>3.36</v>
      </c>
      <c r="B249" s="35" t="s">
        <v>506</v>
      </c>
      <c r="C249" s="47"/>
      <c r="D249" s="75"/>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7"/>
      <c r="IA249" s="21">
        <v>3.36</v>
      </c>
      <c r="IB249" s="21" t="s">
        <v>506</v>
      </c>
      <c r="IE249" s="22"/>
      <c r="IF249" s="22"/>
      <c r="IG249" s="22"/>
      <c r="IH249" s="22"/>
      <c r="II249" s="22"/>
    </row>
    <row r="250" spans="1:243" s="21" customFormat="1" ht="28.5">
      <c r="A250" s="28">
        <v>3.37</v>
      </c>
      <c r="B250" s="35" t="s">
        <v>507</v>
      </c>
      <c r="C250" s="47"/>
      <c r="D250" s="50">
        <v>4</v>
      </c>
      <c r="E250" s="51" t="s">
        <v>513</v>
      </c>
      <c r="F250" s="52">
        <v>515.56</v>
      </c>
      <c r="G250" s="37"/>
      <c r="H250" s="38"/>
      <c r="I250" s="39" t="s">
        <v>38</v>
      </c>
      <c r="J250" s="40">
        <f t="shared" si="15"/>
        <v>1</v>
      </c>
      <c r="K250" s="38" t="s">
        <v>39</v>
      </c>
      <c r="L250" s="38" t="s">
        <v>4</v>
      </c>
      <c r="M250" s="41"/>
      <c r="N250" s="38"/>
      <c r="O250" s="38"/>
      <c r="P250" s="42"/>
      <c r="Q250" s="38"/>
      <c r="R250" s="38"/>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3"/>
      <c r="BA250" s="44">
        <f t="shared" si="12"/>
        <v>2062</v>
      </c>
      <c r="BB250" s="45">
        <f t="shared" si="13"/>
        <v>2062</v>
      </c>
      <c r="BC250" s="46" t="str">
        <f t="shared" si="14"/>
        <v>INR  Two Thousand  &amp;Sixty Two  Only</v>
      </c>
      <c r="IA250" s="21">
        <v>3.37</v>
      </c>
      <c r="IB250" s="21" t="s">
        <v>507</v>
      </c>
      <c r="ID250" s="21">
        <v>4</v>
      </c>
      <c r="IE250" s="22" t="s">
        <v>513</v>
      </c>
      <c r="IF250" s="22"/>
      <c r="IG250" s="22"/>
      <c r="IH250" s="22"/>
      <c r="II250" s="22"/>
    </row>
    <row r="251" spans="1:243" s="21" customFormat="1" ht="75">
      <c r="A251" s="73">
        <v>3.38</v>
      </c>
      <c r="B251" s="35" t="s">
        <v>508</v>
      </c>
      <c r="C251" s="47"/>
      <c r="D251" s="75"/>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7"/>
      <c r="IA251" s="21">
        <v>3.38</v>
      </c>
      <c r="IB251" s="21" t="s">
        <v>508</v>
      </c>
      <c r="IE251" s="22"/>
      <c r="IF251" s="22"/>
      <c r="IG251" s="22"/>
      <c r="IH251" s="22"/>
      <c r="II251" s="22"/>
    </row>
    <row r="252" spans="1:243" s="21" customFormat="1" ht="28.5">
      <c r="A252" s="28">
        <v>3.39</v>
      </c>
      <c r="B252" s="35" t="s">
        <v>509</v>
      </c>
      <c r="C252" s="47"/>
      <c r="D252" s="50">
        <v>6</v>
      </c>
      <c r="E252" s="51" t="s">
        <v>511</v>
      </c>
      <c r="F252" s="52">
        <v>573.61</v>
      </c>
      <c r="G252" s="37"/>
      <c r="H252" s="38"/>
      <c r="I252" s="39" t="s">
        <v>38</v>
      </c>
      <c r="J252" s="40">
        <f t="shared" si="15"/>
        <v>1</v>
      </c>
      <c r="K252" s="38" t="s">
        <v>39</v>
      </c>
      <c r="L252" s="38" t="s">
        <v>4</v>
      </c>
      <c r="M252" s="41"/>
      <c r="N252" s="38"/>
      <c r="O252" s="38"/>
      <c r="P252" s="42"/>
      <c r="Q252" s="38"/>
      <c r="R252" s="38"/>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3"/>
      <c r="BA252" s="44">
        <f t="shared" si="12"/>
        <v>3442</v>
      </c>
      <c r="BB252" s="45">
        <f t="shared" si="13"/>
        <v>3442</v>
      </c>
      <c r="BC252" s="46" t="str">
        <f t="shared" si="14"/>
        <v>INR  Three Thousand Four Hundred &amp; Forty Two  Only</v>
      </c>
      <c r="IA252" s="21">
        <v>3.39</v>
      </c>
      <c r="IB252" s="21" t="s">
        <v>509</v>
      </c>
      <c r="ID252" s="21">
        <v>6</v>
      </c>
      <c r="IE252" s="22" t="s">
        <v>511</v>
      </c>
      <c r="IF252" s="22"/>
      <c r="IG252" s="22"/>
      <c r="IH252" s="22"/>
      <c r="II252" s="22"/>
    </row>
    <row r="253" spans="1:55" ht="42.75">
      <c r="A253" s="68" t="s">
        <v>45</v>
      </c>
      <c r="B253" s="68"/>
      <c r="C253" s="69"/>
      <c r="D253" s="69"/>
      <c r="E253" s="69"/>
      <c r="F253" s="69"/>
      <c r="G253" s="69"/>
      <c r="H253" s="70"/>
      <c r="I253" s="70"/>
      <c r="J253" s="70"/>
      <c r="K253" s="70"/>
      <c r="L253" s="69"/>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2">
        <f>SUM(BA15:BA252)</f>
        <v>2770994</v>
      </c>
      <c r="BB253" s="72">
        <f>SUM(BB181:BB230)</f>
        <v>708254</v>
      </c>
      <c r="BC253" s="26" t="str">
        <f>SpellNumber(L253,BA253)</f>
        <v>  Twenty Seven Lakh Seventy Thousand Nine Hundred &amp; Ninety Four  Only</v>
      </c>
    </row>
    <row r="254" spans="1:55" ht="36.75" customHeight="1">
      <c r="A254" s="54" t="s">
        <v>46</v>
      </c>
      <c r="B254" s="55"/>
      <c r="C254" s="56"/>
      <c r="D254" s="57"/>
      <c r="E254" s="58" t="s">
        <v>51</v>
      </c>
      <c r="F254" s="59"/>
      <c r="G254" s="60"/>
      <c r="H254" s="61"/>
      <c r="I254" s="61"/>
      <c r="J254" s="61"/>
      <c r="K254" s="62"/>
      <c r="L254" s="63"/>
      <c r="M254" s="64"/>
      <c r="N254" s="24"/>
      <c r="O254" s="21"/>
      <c r="P254" s="21"/>
      <c r="Q254" s="21"/>
      <c r="R254" s="21"/>
      <c r="S254" s="21"/>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65">
        <f>IF(ISBLANK(F254),0,IF(E254="Excess (+)",ROUND(BA253+(BA253*F254),2),IF(E254="Less (-)",ROUND(BA253+(BA253*F254*(-1)),2),IF(E254="At Par",BA253,0))))</f>
        <v>0</v>
      </c>
      <c r="BB254" s="66">
        <f>ROUND(BA254,0)</f>
        <v>0</v>
      </c>
      <c r="BC254" s="67" t="str">
        <f>SpellNumber($E$2,BB254)</f>
        <v>INR Zero Only</v>
      </c>
    </row>
    <row r="255" spans="1:55" ht="33.75" customHeight="1">
      <c r="A255" s="23" t="s">
        <v>47</v>
      </c>
      <c r="B255" s="23"/>
      <c r="C255" s="78" t="str">
        <f>SpellNumber($E$2,BB254)</f>
        <v>INR Zero Only</v>
      </c>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row>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3" ht="15"/>
    <row r="784" ht="15"/>
    <row r="785" ht="15"/>
    <row r="786" ht="15"/>
    <row r="787" ht="15"/>
    <row r="788" ht="15"/>
    <row r="789" ht="15"/>
    <row r="790" ht="15"/>
    <row r="791" ht="15"/>
    <row r="792" ht="15"/>
    <row r="793" ht="15"/>
    <row r="794" ht="15"/>
    <row r="795" ht="15"/>
    <row r="796" ht="15"/>
    <row r="797" ht="15"/>
    <row r="798" ht="15"/>
    <row r="801" ht="15"/>
    <row r="802" ht="15"/>
    <row r="804" ht="15"/>
    <row r="805" ht="15"/>
    <row r="808" ht="15"/>
    <row r="809" ht="15"/>
    <row r="810" ht="15"/>
    <row r="811" ht="15"/>
    <row r="812" ht="15"/>
    <row r="813" ht="15"/>
    <row r="816" ht="15"/>
    <row r="818" ht="15"/>
    <row r="820" ht="15"/>
    <row r="822" ht="15"/>
    <row r="823" ht="15"/>
    <row r="824" ht="15"/>
    <row r="825" ht="15"/>
    <row r="826" ht="15"/>
    <row r="828" ht="15"/>
    <row r="830" ht="15"/>
    <row r="832" ht="15"/>
    <row r="833" ht="15"/>
    <row r="834" ht="15"/>
    <row r="835" ht="15"/>
    <row r="836" ht="15"/>
    <row r="837" ht="15"/>
    <row r="838" ht="15"/>
    <row r="839" ht="15"/>
  </sheetData>
  <sheetProtection password="D850" sheet="1"/>
  <autoFilter ref="A11:BC255"/>
  <mergeCells count="96">
    <mergeCell ref="D249:BC249"/>
    <mergeCell ref="D251:BC251"/>
    <mergeCell ref="D221:BC221"/>
    <mergeCell ref="D223:BC223"/>
    <mergeCell ref="D225:BC225"/>
    <mergeCell ref="D228:BC228"/>
    <mergeCell ref="D233:BC233"/>
    <mergeCell ref="D246:BC246"/>
    <mergeCell ref="D187:BC187"/>
    <mergeCell ref="D197:BC197"/>
    <mergeCell ref="D200:BC200"/>
    <mergeCell ref="D205:BC205"/>
    <mergeCell ref="D214:BC214"/>
    <mergeCell ref="D219:BC219"/>
    <mergeCell ref="D15:BC15"/>
    <mergeCell ref="D17:BC17"/>
    <mergeCell ref="D18:BC18"/>
    <mergeCell ref="D21:BC21"/>
    <mergeCell ref="D23:BC23"/>
    <mergeCell ref="D25:BC25"/>
    <mergeCell ref="D27:BC27"/>
    <mergeCell ref="D31:BC31"/>
    <mergeCell ref="D33:BC33"/>
    <mergeCell ref="D34:BC34"/>
    <mergeCell ref="D36:BC36"/>
    <mergeCell ref="D38:BC38"/>
    <mergeCell ref="D39:BC39"/>
    <mergeCell ref="D40:BC40"/>
    <mergeCell ref="D44:BC44"/>
    <mergeCell ref="D45:BC45"/>
    <mergeCell ref="D47:BC47"/>
    <mergeCell ref="D50:BC50"/>
    <mergeCell ref="D52:BC52"/>
    <mergeCell ref="D55:BC55"/>
    <mergeCell ref="D58:BC58"/>
    <mergeCell ref="D60:BC60"/>
    <mergeCell ref="D63:BC63"/>
    <mergeCell ref="D65:BC65"/>
    <mergeCell ref="D66:BC66"/>
    <mergeCell ref="D68:BC68"/>
    <mergeCell ref="D71:BC71"/>
    <mergeCell ref="D74:BC74"/>
    <mergeCell ref="D76:BC76"/>
    <mergeCell ref="D79:BC79"/>
    <mergeCell ref="D80:BC80"/>
    <mergeCell ref="D82:BC82"/>
    <mergeCell ref="D84:BC84"/>
    <mergeCell ref="D86:BC86"/>
    <mergeCell ref="D88:BC88"/>
    <mergeCell ref="D89:BC89"/>
    <mergeCell ref="D91:BC91"/>
    <mergeCell ref="D93:BC93"/>
    <mergeCell ref="D95:BC95"/>
    <mergeCell ref="D97:BC97"/>
    <mergeCell ref="D99:BC99"/>
    <mergeCell ref="D101:BC101"/>
    <mergeCell ref="D103:BC103"/>
    <mergeCell ref="D106:BC106"/>
    <mergeCell ref="D109:BC109"/>
    <mergeCell ref="D110:BC110"/>
    <mergeCell ref="D116:BC116"/>
    <mergeCell ref="D118:BC118"/>
    <mergeCell ref="D120:BC120"/>
    <mergeCell ref="D125:BC125"/>
    <mergeCell ref="D126:BC126"/>
    <mergeCell ref="D128:BC128"/>
    <mergeCell ref="D129:BC129"/>
    <mergeCell ref="D131:BC131"/>
    <mergeCell ref="D156:BC156"/>
    <mergeCell ref="D157:BC157"/>
    <mergeCell ref="D132:BC132"/>
    <mergeCell ref="D136:BC136"/>
    <mergeCell ref="D138:BC138"/>
    <mergeCell ref="D140:BC140"/>
    <mergeCell ref="D143:BC143"/>
    <mergeCell ref="D146:BC146"/>
    <mergeCell ref="C255:BC255"/>
    <mergeCell ref="A1:L1"/>
    <mergeCell ref="A4:BC4"/>
    <mergeCell ref="A5:BC5"/>
    <mergeCell ref="A6:BC6"/>
    <mergeCell ref="A7:BC7"/>
    <mergeCell ref="B8:BC8"/>
    <mergeCell ref="D159:BC159"/>
    <mergeCell ref="D165:BC165"/>
    <mergeCell ref="D167:BC167"/>
    <mergeCell ref="A9:BC9"/>
    <mergeCell ref="D13:BC13"/>
    <mergeCell ref="D14:BC14"/>
    <mergeCell ref="D175:BC175"/>
    <mergeCell ref="D179:BC179"/>
    <mergeCell ref="D182:BC182"/>
    <mergeCell ref="D147:BC147"/>
    <mergeCell ref="D149:BC149"/>
    <mergeCell ref="D151:BC151"/>
    <mergeCell ref="D154:BC15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4">
      <formula1>IF(E254="Select",-1,IF(E254="At Par",0,0))</formula1>
      <formula2>IF(E254="Select",-1,IF(E254="At Par",0,0.99))</formula2>
    </dataValidation>
    <dataValidation type="list" allowBlank="1" showErrorMessage="1" sqref="E25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4">
      <formula1>0</formula1>
      <formula2>99.9</formula2>
    </dataValidation>
    <dataValidation type="list" allowBlank="1" showErrorMessage="1" sqref="D13:D15 K16 D17:D18 K19:K20 D21 K22 D23 K24 D25 K26 D27 K28:K30 D31 K32 D33:D34 K35 D36 K37 D38:D40 K41:K43 D44:D45 K46 D47 K48:K49 D50 K51 D52 K53:K54 D55 K56:K57 D58 K59 D60 K61:K62 D63 K64 D65:D66 K67 D68 K69:K70 D71 K72:K73 D74 K75 D76 K77:K78 D79:D80 K81 D82 K83 D84 K85 D86 K87 D88:D89 K90 D91 K92 D93 K94 D95 K96 D97 K98 D99 K100 D101 K102 D103 K104:K105 D106 K107:K108 D109:D110 K111:K115 D116 K117 D118 K119 D120 K121:K124 D125:D126 K127 D128:D129 K130 D131:D132 K133:K135 D136 K137 D138 K139 D140 K141:K142 D143 K144:K145 D146:D147 K148 D149 K150 D151 K152:K153">
      <formula1>"Partial Conversion,Full Conversion"</formula1>
      <formula2>0</formula2>
    </dataValidation>
    <dataValidation type="list" allowBlank="1" showErrorMessage="1" sqref="D154 K155 D156:D157 K158 D159 K160:K164 D165 K166 D167 K168:K174 D175 K176:K178 D179 K180:K181 D182 K183:K186 D187 K188:K196 D197 K198:K199 D200 K201:K204 D205 K206:K213 D214 K215:K218 D219 K220 D221 K222 D223 K224 D225 K226:K227 D228 K229:K232 D233 K234:K245 D246 K247:K248 D249 K250 K252 D25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formula1>0</formula1>
      <formula2>999999999999999</formula2>
    </dataValidation>
    <dataValidation type="decimal" allowBlank="1" showInputMessage="1" showErrorMessage="1" errorTitle="Invalid Entry" error="Only Numeric Values are allowed. " sqref="A214 A216 A218 A220 A222 A224 A226 A228 A230 A232 A234 A236 A238 A240 A242 A244 A246 A248 A250 A25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20 G22:H22 G24:H24 G26:H26 G28:H30 G32:H32 G35:H35 G37:H37 G41:H43 G46:H46 G48:H49 G51:H51 G53:H54 G56:H57 G59:H59 G61:H62 G64:H64 G67:H67 G69:H70 G72:H73 G75:H75 G77:H78 G81:H81 G83:H83 G85:H85 G87:H87 G90:H90 G92:H92 G94:H94 G96:H96 G98:H98 G100:H100 G102:H102 G104:H105 G107:H108 G111:H115 G117:H117 G119:H119 G121:H124 G127:H127 G130:H130 G133:H135 G137:H137 G139:H139 G141:H142 G144:H145 G148:H148 G150:H150 G152:H153 G155:H155 G158:H158 G160:H164 G166:H166 G168:H174 G176:H178 G180:H181 G183:H186 G188:H196 G198:H199 G201:H204 G206:H213 G215:H218 G220:H220 G222:H222 G224:H224 G226:H227 G229:H232 G234:H245 G247:H248 G250:H250 G252:H252">
      <formula1>0</formula1>
      <formula2>999999999999999</formula2>
    </dataValidation>
    <dataValidation allowBlank="1" showInputMessage="1" showErrorMessage="1" promptTitle="Addition / Deduction" prompt="Please Choose the correct One" sqref="J16 J19:J20 J22 J24 J26 J28:J30 J32 J35 J37 J41:J43 J46 J48:J49 J51 J53:J54 J56:J57 J59 J61:J62 J64 J67 J69:J70 J72:J73 J75 J77:J78 J81 J83 J85 J87 J90 J92 J94 J96 J98 J100 J102 J104:J105 J107:J108 J111:J115 J117 J119 J121:J124 J127 J130 J133:J135 J137 J139 J141:J142 J144:J145 J148 J150 J152:J153 J155 J158 J160:J164 J166 J168:J174 J176:J178 J180:J181 J183:J186 J188:J196 J198:J199 J201:J204 J206:J213 J215:J218 J220 J222 J224 J226:J227 J229:J232 J234:J245 J247:J248 J250 J252">
      <formula1>0</formula1>
      <formula2>0</formula2>
    </dataValidation>
    <dataValidation type="list" showErrorMessage="1" sqref="I16 I19:I20 I22 I24 I26 I28:I30 I32 I35 I37 I41:I43 I46 I48:I49 I51 I53:I54 I56:I57 I59 I61:I62 I64 I67 I69:I70 I72:I73 I75 I77:I78 I81 I83 I85 I87 I90 I92 I94 I96 I98 I100 I102 I104:I105 I107:I108 I111:I115 I117 I119 I121:I124 I127 I130 I133:I135 I137 I139 I141:I142 I144:I145 I148 I150 I152:I153 I155 I158 I160:I164 I166 I168:I174 I176:I178 I180:I181 I183:I186 I188:I196 I198:I199 I201:I204 I206:I213 I215:I218 I220 I222 I224 I226:I227 I229:I232 I234:I245 I247:I248 I250 I25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20 N22:O22 N24:O24 N26:O26 N28:O30 N32:O32 N35:O35 N37:O37 N41:O43 N46:O46 N48:O49 N51:O51 N53:O54 N56:O57 N59:O59 N61:O62 N64:O64 N67:O67 N69:O70 N72:O73 N75:O75 N77:O78 N81:O81 N83:O83 N85:O85 N87:O87 N90:O90 N92:O92 N94:O94 N96:O96 N98:O98 N100:O100 N102:O102 N104:O105 N107:O108 N111:O115 N117:O117 N119:O119 N121:O124 N127:O127 N130:O130 N133:O135 N137:O137 N139:O139 N141:O142 N144:O145 N148:O148 N150:O150 N152:O153 N155:O155 N158:O158 N160:O164 N166:O166 N168:O174 N176:O178 N180:O181 N183:O186 N188:O196 N198:O199 N201:O204 N206:O213 N215:O218 N220:O220 N222:O222 N224:O224 N226:O227 N229:O232 N234:O245 N247:O248 N250:O250 N252:O2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R20 R22 R24 R26 R28:R30 R32 R35 R37 R41:R43 R46 R48:R49 R51 R53:R54 R56:R57 R59 R61:R62 R64 R67 R69:R70 R72:R73 R75 R77:R78 R81 R83 R85 R87 R90 R92 R94 R96 R98 R100 R102 R104:R105 R107:R108 R111:R115 R117 R119 R121:R124 R127 R130 R133:R135 R137 R139 R141:R142 R144:R145 R148 R150 R152:R153 R155 R158 R160:R164 R166 R168:R174 R176:R178 R180:R181 R183:R186 R188:R196 R198:R199 R201:R204 R206:R213 R215:R218 R220 R222 R224 R226:R227 R229:R232 R234:R245 R247:R248 R250 R2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Q20 Q22 Q24 Q26 Q28:Q30 Q32 Q35 Q37 Q41:Q43 Q46 Q48:Q49 Q51 Q53:Q54 Q56:Q57 Q59 Q61:Q62 Q64 Q67 Q69:Q70 Q72:Q73 Q75 Q77:Q78 Q81 Q83 Q85 Q87 Q90 Q92 Q94 Q96 Q98 Q100 Q102 Q104:Q105 Q107:Q108 Q111:Q115 Q117 Q119 Q121:Q124 Q127 Q130 Q133:Q135 Q137 Q139 Q141:Q142 Q144:Q145 Q148 Q150 Q152:Q153 Q155 Q158 Q160:Q164 Q166 Q168:Q174 Q176:Q178 Q180:Q181 Q183:Q186 Q188:Q196 Q198:Q199 Q201:Q204 Q206:Q213 Q215:Q218 Q220 Q222 Q224 Q226:Q227 Q229:Q232 Q234:Q245 Q247:Q248 Q250 Q25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M20 M22 M24 M26 M28:M30 M32 M35 M37 M41:M43 M46 M48:M49 M51 M53:M54 M56:M57 M59 M61:M62 M64 M67 M69:M70 M72:M73 M75 M77:M78 M81 M83 M85 M87 M90 M92 M94 M96 M98 M100 M102 M104:M105 M107:M108 M111:M115 M117 M119 M121:M124 M127 M130 M133:M135 M137 M139 M141:M142 M144:M145 M148 M150 M152:M153 M155 M158 M160:M164 M166 M168:M174 M176:M178 M180:M181 M183:M186 M188:M196 M198:M199 M201:M204 M206:M213 M215:M218 M220 M222 M224 M226:M227 M229:M232 M234:M245 M247:M248 M250 M252">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9:D20 D22 D24 D26 D28:D30 D32 D35 D37 D41:D43 D46 D48:D49 D51 D53:D54 D56:D57 D59 D61:D62 D64 D67 D69:D70 D72:D73 D75 D77:D78 D81 D83 D85 D87 D90 D92 D94 D96 D98 D100 D102 D104:D105 D107:D108 D111:D115 D117 D119 D121:D124 D127 D130 D133:D135 D137 D139 D141:D142 D144:D145 D148 D150 D152:D153 D155 D158 D160:D164 D166 D168:D174 D176:D178 D180:D181 D183:D186 D188:D196 D198:D199 D201:D204 D206:D213 D215:D218 D220 D222 D224 D226:D227 D229:D232 D234:D245 D247:D248 D250 D25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F20 F22 F24 F26 F28:F30 F32 F35 F37 F41:F43 F46 F48:F49 F51 F53:F54 F56:F57 F59 F61:F62 F64 F67 F69:F70 F72:F73 F75 F77:F78 F81 F83 F85 F87 F90 F92 F94 F96 F98 F100 F102 F104:F105 F107:F108 F111:F115 F117 F119 F121:F124 F127 F130 F133:F135 F137 F139 F141:F142 F144:F145 F148 F150 F152:F153 F155 F158 F160:F164 F166 F168:F174 F176:F178 F180:F181 F183:F186 F188:F196 F198:F199 F201:F204 F206:F213 F215:F218 F220 F222 F224 F226:F227 F229:F232 F234:F245 F247:F248 F250 F252">
      <formula1>0</formula1>
      <formula2>999999999999999</formula2>
    </dataValidation>
    <dataValidation type="list" allowBlank="1" showInputMessage="1" showErrorMessage="1" sqref="L245 L246 L247 L248 L249 L25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formula1>"INR"</formula1>
    </dataValidation>
    <dataValidation type="list" allowBlank="1" showInputMessage="1" showErrorMessage="1" sqref="L207 L208 L209 L210 L211 L212 L213 L214 L215 L216 L217 L218 L219 L220 L221 L222 L223 L224 L225 L226 L227 L228 L229 L230 L231 L232 L233 L234 L235 L236 L237 L238 L239 L240 L241 L242 L243 L244 L252 L251">
      <formula1>"INR"</formula1>
    </dataValidation>
    <dataValidation allowBlank="1" showInputMessage="1" showErrorMessage="1" promptTitle="Itemcode/Make" prompt="Please enter text" sqref="C14:C252">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5" sqref="B5"/>
    </sheetView>
  </sheetViews>
  <sheetFormatPr defaultColWidth="9.140625" defaultRowHeight="15"/>
  <sheetData>
    <row r="6" spans="5:11" ht="15">
      <c r="E6" s="83" t="s">
        <v>48</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2023-06-13T10:58:22Z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