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<sst xmlns="http://schemas.openxmlformats.org/spreadsheetml/2006/main" count="433" uniqueCount="127">
  <si>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</si>
  <si>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</si>
  <si>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</si>
  <si>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</si>
  <si>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</si>
  <si>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</si>
  <si>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</si>
  <si>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</si>
  <si>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</si>
  <si>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</si>
  <si>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</si>
  <si>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</si>
  <si>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</si>
  <si>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</si>
  <si>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</si>
  <si>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</si>
  <si>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</si>
  <si>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</si>
  <si>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</si>
  <si>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</si>
  <si>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</si>
  <si>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</si>
  <si>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</si>
  <si>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</si>
  <si>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</si>
  <si>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</si>
  <si>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</si>
  <si>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</si>
  <si>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</si>
  <si>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</si>
  <si>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</si>
  <si>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</si>
  <si>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</si>
  <si>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</si>
  <si>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</si>
  <si>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</si>
  <si>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</si>
  <si>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</si>
  <si>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</si>
  <si>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</si>
  <si>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</si>
  <si>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</si>
  <si>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</si>
  <si>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</si>
  <si>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</si>
  <si>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</si>
  <si>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</si>
  <si>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</si>
  <si>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</si>
  <si>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</si>
  <si>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</si>
  <si>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</si>
  <si>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</si>
  <si>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</si>
  <si>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</si>
  <si>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</si>
  <si>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150x10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</si>
  <si>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</si>
  <si>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</si>
  <si>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</si>
  <si>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</si>
  <si>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</si>
  <si>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</si>
  <si>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</si>
  <si>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</si>
  <si>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</si>
  <si>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49/C/D3/2022-23</t>
  </si>
  <si>
    <t>Name of Work: Replacement of the damaged door with frame and wall tiles of ground floor corridoor of Health centre and Providing fencing in back side of Appolo pharmecy to culvert</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</si>
  <si>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</si>
  <si>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</si>
  <si>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</si>
  <si>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Clearing jungle including uprooting of rank vegetation, grass, brush wood, trees and saplings of girth up to 30 cm measured at a height of 1 m above ground level and removal of rubbish up to a distance of 50 m outside the periphery of the area cleared.</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</si>
  <si>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</si>
  <si>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</si>
  <si>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</si>
  <si>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1:5:10 (1 cement : 5 coarse sand (zone-III) derived from natural sources : 10 graded stone aggregate 40 mm nominal size derived from natural sources)</t>
  </si>
  <si>
    <t>MASONRY WORK</t>
  </si>
  <si>
    <t>Brick work with common burnt clay F.P.S. (non modular) bricks of class designation 7.5 in superstructure above plinth level up to floor V level in all shapes and sizes in :</t>
  </si>
  <si>
    <t>CLADDING WORK</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</si>
  <si>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</si>
  <si>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</si>
  <si>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</si>
  <si>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25 mm thick (for cupboard) including ISI marked nickel plated bright finished M.S. Piano hinges IS : 3818 marked with necessary screws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</si>
  <si>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</si>
  <si>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</si>
  <si>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</si>
  <si>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</si>
  <si>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</si>
  <si>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</si>
  <si>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</si>
  <si>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</si>
  <si>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</si>
  <si>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</si>
  <si>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</si>
  <si>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</si>
  <si>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</si>
  <si>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1.5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</si>
  <si>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</si>
  <si>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</si>
  <si>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</si>
  <si>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</si>
  <si>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</si>
  <si>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</si>
  <si>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FLOORING</t>
  </si>
  <si>
    <t>Extra for Providing and fixing of 8 mm to 9 mm tick cermicg glazed wall tiles instead of 5 mm thick cermic glazed wall tiles</t>
  </si>
  <si>
    <t>FINISHING</t>
  </si>
  <si>
    <t>Painting with synthetic enamel paint of approved brand and manufacture to give an even shade :</t>
  </si>
  <si>
    <t>Painting with synthetic enamel paint of approved brand and manufacture of required colour to give an even shade :</t>
  </si>
  <si>
    <t>Wall painting with plastic emulsion paint of approved brand and manufacture to give an even shade:</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</si>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</sst>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2"/>
  <sheetViews>
    <sheetView showGridLines="0" view="pageBreakPreview" zoomScaleNormal="85" zoomScaleSheetLayoutView="100" zoomScalePageLayoutView="0" workbookViewId="0" topLeftCell="A8">
      <selection activeCell="BA96" sqref="BA9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67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66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68</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68</v>
      </c>
      <c r="IE13" s="22"/>
      <c r="IF13" s="22"/>
      <c r="IG13" s="22"/>
      <c r="IH13" s="22"/>
      <c r="II13" s="22"/>
    </row>
    <row r="14" spans="1:243" s="21" customFormat="1" ht="157.5">
      <c r="A14" s="57">
        <v>1.01</v>
      </c>
      <c r="B14" s="58" t="s">
        <v>69</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69</v>
      </c>
      <c r="IE14" s="22"/>
      <c r="IF14" s="22"/>
      <c r="IG14" s="22"/>
      <c r="IH14" s="22"/>
      <c r="II14" s="22"/>
    </row>
    <row r="15" spans="1:243" s="21" customFormat="1" ht="42.75">
      <c r="A15" s="57">
        <v>1.02</v>
      </c>
      <c r="B15" s="58" t="s">
        <v>70</v>
      </c>
      <c r="C15" s="33"/>
      <c r="D15" s="33">
        <v>30</v>
      </c>
      <c r="E15" s="59" t="s">
        <v>47</v>
      </c>
      <c r="F15" s="60">
        <v>78.83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2364.9</v>
      </c>
      <c r="BB15" s="51">
        <f>BA15+SUM(N15:AZ15)</f>
        <v>2364.9</v>
      </c>
      <c r="BC15" s="56" t="str">
        <f>SpellNumber(L15,BB15)</f>
        <v>INR  Two Thousand Three Hundred &amp; Sixty Four  and Paise Ninety Only</v>
      </c>
      <c r="IA15" s="21">
        <v>1.02</v>
      </c>
      <c r="IB15" s="21" t="s">
        <v>70</v>
      </c>
      <c r="ID15" s="21">
        <v>30</v>
      </c>
      <c r="IE15" s="22" t="s">
        <v>47</v>
      </c>
      <c r="IF15" s="22"/>
      <c r="IG15" s="22"/>
      <c r="IH15" s="22"/>
      <c r="II15" s="22"/>
    </row>
    <row r="16" spans="1:243" s="21" customFormat="1" ht="126">
      <c r="A16" s="57">
        <v>1.03</v>
      </c>
      <c r="B16" s="58" t="s">
        <v>71</v>
      </c>
      <c r="C16" s="33"/>
      <c r="D16" s="33">
        <v>60</v>
      </c>
      <c r="E16" s="59" t="s">
        <v>43</v>
      </c>
      <c r="F16" s="60">
        <v>12.71</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762.6</v>
      </c>
      <c r="BB16" s="51">
        <f aca="true" t="shared" si="2" ref="BB16:BB23">BA16+SUM(N16:AZ16)</f>
        <v>762.6</v>
      </c>
      <c r="BC16" s="56" t="str">
        <f aca="true" t="shared" si="3" ref="BC16:BC23">SpellNumber(L16,BB16)</f>
        <v>INR  Seven Hundred &amp; Sixty Two  and Paise Sixty Only</v>
      </c>
      <c r="IA16" s="21">
        <v>1.03</v>
      </c>
      <c r="IB16" s="21" t="s">
        <v>71</v>
      </c>
      <c r="ID16" s="21">
        <v>60</v>
      </c>
      <c r="IE16" s="22" t="s">
        <v>43</v>
      </c>
      <c r="IF16" s="22"/>
      <c r="IG16" s="22"/>
      <c r="IH16" s="22"/>
      <c r="II16" s="22"/>
    </row>
    <row r="17" spans="1:243" s="21" customFormat="1" ht="15.75">
      <c r="A17" s="57">
        <v>2</v>
      </c>
      <c r="B17" s="58" t="s">
        <v>72</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v>
      </c>
      <c r="IB17" s="21" t="s">
        <v>72</v>
      </c>
      <c r="IE17" s="22"/>
      <c r="IF17" s="22"/>
      <c r="IG17" s="22"/>
      <c r="IH17" s="22"/>
      <c r="II17" s="22"/>
    </row>
    <row r="18" spans="1:243" s="21" customFormat="1" ht="50.25" customHeight="1">
      <c r="A18" s="57">
        <v>2.01</v>
      </c>
      <c r="B18" s="58" t="s">
        <v>73</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2.01</v>
      </c>
      <c r="IB18" s="21" t="s">
        <v>73</v>
      </c>
      <c r="IE18" s="22"/>
      <c r="IF18" s="22"/>
      <c r="IG18" s="22"/>
      <c r="IH18" s="22"/>
      <c r="II18" s="22"/>
    </row>
    <row r="19" spans="1:243" s="21" customFormat="1" ht="63.75" customHeight="1">
      <c r="A19" s="57">
        <v>2.02</v>
      </c>
      <c r="B19" s="58" t="s">
        <v>74</v>
      </c>
      <c r="C19" s="33"/>
      <c r="D19" s="33">
        <v>1.8</v>
      </c>
      <c r="E19" s="59" t="s">
        <v>46</v>
      </c>
      <c r="F19" s="60">
        <v>6457.83</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11624.09</v>
      </c>
      <c r="BB19" s="51">
        <f t="shared" si="2"/>
        <v>11624.09</v>
      </c>
      <c r="BC19" s="56" t="str">
        <f t="shared" si="3"/>
        <v>INR  Eleven Thousand Six Hundred &amp; Twenty Four  and Paise Nine Only</v>
      </c>
      <c r="IA19" s="21">
        <v>2.02</v>
      </c>
      <c r="IB19" s="21" t="s">
        <v>74</v>
      </c>
      <c r="ID19" s="21">
        <v>1.8</v>
      </c>
      <c r="IE19" s="22" t="s">
        <v>46</v>
      </c>
      <c r="IF19" s="22"/>
      <c r="IG19" s="22"/>
      <c r="IH19" s="22"/>
      <c r="II19" s="22"/>
    </row>
    <row r="20" spans="1:243" s="21" customFormat="1" ht="67.5" customHeight="1">
      <c r="A20" s="57">
        <v>2.03</v>
      </c>
      <c r="B20" s="58" t="s">
        <v>75</v>
      </c>
      <c r="C20" s="33"/>
      <c r="D20" s="33">
        <v>2.5</v>
      </c>
      <c r="E20" s="59" t="s">
        <v>46</v>
      </c>
      <c r="F20" s="60">
        <v>5305.26</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13263.15</v>
      </c>
      <c r="BB20" s="51">
        <f t="shared" si="2"/>
        <v>13263.15</v>
      </c>
      <c r="BC20" s="56" t="str">
        <f t="shared" si="3"/>
        <v>INR  Thirteen Thousand Two Hundred &amp; Sixty Three  and Paise Fifteen Only</v>
      </c>
      <c r="IA20" s="21">
        <v>2.03</v>
      </c>
      <c r="IB20" s="21" t="s">
        <v>75</v>
      </c>
      <c r="ID20" s="21">
        <v>2.5</v>
      </c>
      <c r="IE20" s="22" t="s">
        <v>46</v>
      </c>
      <c r="IF20" s="22"/>
      <c r="IG20" s="22"/>
      <c r="IH20" s="22"/>
      <c r="II20" s="22"/>
    </row>
    <row r="21" spans="1:243" s="21" customFormat="1" ht="18" customHeight="1">
      <c r="A21" s="57">
        <v>3</v>
      </c>
      <c r="B21" s="58" t="s">
        <v>76</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3</v>
      </c>
      <c r="IB21" s="21" t="s">
        <v>76</v>
      </c>
      <c r="IE21" s="22"/>
      <c r="IF21" s="22"/>
      <c r="IG21" s="22"/>
      <c r="IH21" s="22"/>
      <c r="II21" s="22"/>
    </row>
    <row r="22" spans="1:243" s="21" customFormat="1" ht="65.25" customHeight="1">
      <c r="A22" s="57">
        <v>3.01</v>
      </c>
      <c r="B22" s="58" t="s">
        <v>77</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3.01</v>
      </c>
      <c r="IB22" s="21" t="s">
        <v>77</v>
      </c>
      <c r="IE22" s="22"/>
      <c r="IF22" s="22"/>
      <c r="IG22" s="22"/>
      <c r="IH22" s="22"/>
      <c r="II22" s="22"/>
    </row>
    <row r="23" spans="1:243" s="21" customFormat="1" ht="30.75" customHeight="1">
      <c r="A23" s="57">
        <v>3.02</v>
      </c>
      <c r="B23" s="58" t="s">
        <v>53</v>
      </c>
      <c r="C23" s="33"/>
      <c r="D23" s="33">
        <v>1.5</v>
      </c>
      <c r="E23" s="59" t="s">
        <v>46</v>
      </c>
      <c r="F23" s="60">
        <v>7267.3</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10900.95</v>
      </c>
      <c r="BB23" s="51">
        <f t="shared" si="2"/>
        <v>10900.95</v>
      </c>
      <c r="BC23" s="56" t="str">
        <f t="shared" si="3"/>
        <v>INR  Ten Thousand Nine Hundred    and Paise Ninety Five Only</v>
      </c>
      <c r="IA23" s="21">
        <v>3.02</v>
      </c>
      <c r="IB23" s="21" t="s">
        <v>53</v>
      </c>
      <c r="ID23" s="21">
        <v>1.5</v>
      </c>
      <c r="IE23" s="22" t="s">
        <v>46</v>
      </c>
      <c r="IF23" s="22"/>
      <c r="IG23" s="22"/>
      <c r="IH23" s="22"/>
      <c r="II23" s="22"/>
    </row>
    <row r="24" spans="1:243" s="21" customFormat="1" ht="20.25" customHeight="1">
      <c r="A24" s="57">
        <v>4</v>
      </c>
      <c r="B24" s="58" t="s">
        <v>78</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4</v>
      </c>
      <c r="IB24" s="21" t="s">
        <v>78</v>
      </c>
      <c r="IE24" s="22"/>
      <c r="IF24" s="22"/>
      <c r="IG24" s="22"/>
      <c r="IH24" s="22"/>
      <c r="II24" s="22"/>
    </row>
    <row r="25" spans="1:243" s="21" customFormat="1" ht="172.5" customHeight="1">
      <c r="A25" s="57">
        <v>4.01</v>
      </c>
      <c r="B25" s="58" t="s">
        <v>54</v>
      </c>
      <c r="C25" s="33"/>
      <c r="D25" s="33">
        <v>250</v>
      </c>
      <c r="E25" s="59" t="s">
        <v>43</v>
      </c>
      <c r="F25" s="60">
        <v>932.44</v>
      </c>
      <c r="G25" s="43"/>
      <c r="H25" s="37"/>
      <c r="I25" s="38" t="s">
        <v>33</v>
      </c>
      <c r="J25" s="39">
        <f aca="true" t="shared" si="4" ref="J24:J86">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4:BA86">total_amount_ba($B$2,$D$2,D25,F25,J25,K25,M25)</f>
        <v>233110</v>
      </c>
      <c r="BB25" s="51">
        <f aca="true" t="shared" si="6" ref="BB24:BB86">BA25+SUM(N25:AZ25)</f>
        <v>233110</v>
      </c>
      <c r="BC25" s="56" t="str">
        <f aca="true" t="shared" si="7" ref="BC24:BC86">SpellNumber(L25,BB25)</f>
        <v>INR  Two Lakh Thirty Three Thousand One Hundred &amp; Ten  Only</v>
      </c>
      <c r="IA25" s="21">
        <v>4.01</v>
      </c>
      <c r="IB25" s="21" t="s">
        <v>54</v>
      </c>
      <c r="ID25" s="21">
        <v>250</v>
      </c>
      <c r="IE25" s="22" t="s">
        <v>43</v>
      </c>
      <c r="IF25" s="22"/>
      <c r="IG25" s="22"/>
      <c r="IH25" s="22"/>
      <c r="II25" s="22"/>
    </row>
    <row r="26" spans="1:243" s="21" customFormat="1" ht="18" customHeight="1">
      <c r="A26" s="57">
        <v>5</v>
      </c>
      <c r="B26" s="58" t="s">
        <v>79</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5</v>
      </c>
      <c r="IB26" s="21" t="s">
        <v>79</v>
      </c>
      <c r="IE26" s="22"/>
      <c r="IF26" s="22"/>
      <c r="IG26" s="22"/>
      <c r="IH26" s="22"/>
      <c r="II26" s="22"/>
    </row>
    <row r="27" spans="1:243" s="21" customFormat="1" ht="99" customHeight="1">
      <c r="A27" s="57">
        <v>5.01</v>
      </c>
      <c r="B27" s="58" t="s">
        <v>80</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5.01</v>
      </c>
      <c r="IB27" s="21" t="s">
        <v>80</v>
      </c>
      <c r="IE27" s="22"/>
      <c r="IF27" s="22"/>
      <c r="IG27" s="22"/>
      <c r="IH27" s="22"/>
      <c r="II27" s="22"/>
    </row>
    <row r="28" spans="1:243" s="21" customFormat="1" ht="18.75" customHeight="1">
      <c r="A28" s="57">
        <v>5.02</v>
      </c>
      <c r="B28" s="58" t="s">
        <v>55</v>
      </c>
      <c r="C28" s="33"/>
      <c r="D28" s="33">
        <v>0.1</v>
      </c>
      <c r="E28" s="59" t="s">
        <v>46</v>
      </c>
      <c r="F28" s="60">
        <v>115367.78</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11536.78</v>
      </c>
      <c r="BB28" s="51">
        <f t="shared" si="6"/>
        <v>11536.78</v>
      </c>
      <c r="BC28" s="56" t="str">
        <f t="shared" si="7"/>
        <v>INR  Eleven Thousand Five Hundred &amp; Thirty Six  and Paise Seventy Eight Only</v>
      </c>
      <c r="IA28" s="21">
        <v>5.02</v>
      </c>
      <c r="IB28" s="21" t="s">
        <v>55</v>
      </c>
      <c r="ID28" s="21">
        <v>0.1</v>
      </c>
      <c r="IE28" s="22" t="s">
        <v>46</v>
      </c>
      <c r="IF28" s="22"/>
      <c r="IG28" s="22"/>
      <c r="IH28" s="22"/>
      <c r="II28" s="22"/>
    </row>
    <row r="29" spans="1:243" s="21" customFormat="1" ht="115.5" customHeight="1">
      <c r="A29" s="61">
        <v>5.03</v>
      </c>
      <c r="B29" s="58" t="s">
        <v>81</v>
      </c>
      <c r="C29" s="33"/>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5.03</v>
      </c>
      <c r="IB29" s="21" t="s">
        <v>81</v>
      </c>
      <c r="IE29" s="22"/>
      <c r="IF29" s="22"/>
      <c r="IG29" s="22"/>
      <c r="IH29" s="22"/>
      <c r="II29" s="22"/>
    </row>
    <row r="30" spans="1:243" s="21" customFormat="1" ht="48" customHeight="1">
      <c r="A30" s="57">
        <v>5.04</v>
      </c>
      <c r="B30" s="58" t="s">
        <v>82</v>
      </c>
      <c r="C30" s="33"/>
      <c r="D30" s="33">
        <v>3.5</v>
      </c>
      <c r="E30" s="59" t="s">
        <v>43</v>
      </c>
      <c r="F30" s="60">
        <v>2202.85</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7709.98</v>
      </c>
      <c r="BB30" s="51">
        <f t="shared" si="6"/>
        <v>7709.98</v>
      </c>
      <c r="BC30" s="56" t="str">
        <f t="shared" si="7"/>
        <v>INR  Seven Thousand Seven Hundred &amp; Nine  and Paise Ninety Eight Only</v>
      </c>
      <c r="IA30" s="21">
        <v>5.04</v>
      </c>
      <c r="IB30" s="21" t="s">
        <v>82</v>
      </c>
      <c r="ID30" s="21">
        <v>3.5</v>
      </c>
      <c r="IE30" s="22" t="s">
        <v>43</v>
      </c>
      <c r="IF30" s="22"/>
      <c r="IG30" s="22"/>
      <c r="IH30" s="22"/>
      <c r="II30" s="22"/>
    </row>
    <row r="31" spans="1:243" s="21" customFormat="1" ht="110.25" customHeight="1">
      <c r="A31" s="57">
        <v>5.05</v>
      </c>
      <c r="B31" s="58" t="s">
        <v>83</v>
      </c>
      <c r="C31" s="33"/>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5.05</v>
      </c>
      <c r="IB31" s="21" t="s">
        <v>83</v>
      </c>
      <c r="IE31" s="22"/>
      <c r="IF31" s="22"/>
      <c r="IG31" s="22"/>
      <c r="IH31" s="22"/>
      <c r="II31" s="22"/>
    </row>
    <row r="32" spans="1:243" s="21" customFormat="1" ht="31.5" customHeight="1">
      <c r="A32" s="57">
        <v>5.06</v>
      </c>
      <c r="B32" s="58" t="s">
        <v>84</v>
      </c>
      <c r="C32" s="33"/>
      <c r="D32" s="33">
        <v>18</v>
      </c>
      <c r="E32" s="59" t="s">
        <v>43</v>
      </c>
      <c r="F32" s="60">
        <v>1767.43</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31813.74</v>
      </c>
      <c r="BB32" s="51">
        <f t="shared" si="6"/>
        <v>31813.74</v>
      </c>
      <c r="BC32" s="56" t="str">
        <f t="shared" si="7"/>
        <v>INR  Thirty One Thousand Eight Hundred &amp; Thirteen  and Paise Seventy Four Only</v>
      </c>
      <c r="IA32" s="21">
        <v>5.06</v>
      </c>
      <c r="IB32" s="21" t="s">
        <v>84</v>
      </c>
      <c r="ID32" s="21">
        <v>18</v>
      </c>
      <c r="IE32" s="22" t="s">
        <v>43</v>
      </c>
      <c r="IF32" s="22"/>
      <c r="IG32" s="22"/>
      <c r="IH32" s="22"/>
      <c r="II32" s="22"/>
    </row>
    <row r="33" spans="1:243" s="21" customFormat="1" ht="62.25" customHeight="1">
      <c r="A33" s="57">
        <v>5.07</v>
      </c>
      <c r="B33" s="58" t="s">
        <v>85</v>
      </c>
      <c r="C33" s="33"/>
      <c r="D33" s="33">
        <v>15</v>
      </c>
      <c r="E33" s="59" t="s">
        <v>43</v>
      </c>
      <c r="F33" s="60">
        <v>351.95</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5279.25</v>
      </c>
      <c r="BB33" s="51">
        <f t="shared" si="6"/>
        <v>5279.25</v>
      </c>
      <c r="BC33" s="56" t="str">
        <f t="shared" si="7"/>
        <v>INR  Five Thousand Two Hundred &amp; Seventy Nine  and Paise Twenty Five Only</v>
      </c>
      <c r="IA33" s="21">
        <v>5.07</v>
      </c>
      <c r="IB33" s="21" t="s">
        <v>85</v>
      </c>
      <c r="ID33" s="21">
        <v>15</v>
      </c>
      <c r="IE33" s="22" t="s">
        <v>43</v>
      </c>
      <c r="IF33" s="22"/>
      <c r="IG33" s="22"/>
      <c r="IH33" s="22"/>
      <c r="II33" s="22"/>
    </row>
    <row r="34" spans="1:243" s="21" customFormat="1" ht="114" customHeight="1">
      <c r="A34" s="57">
        <v>5.08</v>
      </c>
      <c r="B34" s="58" t="s">
        <v>86</v>
      </c>
      <c r="C34" s="33"/>
      <c r="D34" s="33">
        <v>18</v>
      </c>
      <c r="E34" s="59" t="s">
        <v>47</v>
      </c>
      <c r="F34" s="60">
        <v>750.81</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13514.58</v>
      </c>
      <c r="BB34" s="51">
        <f t="shared" si="6"/>
        <v>13514.58</v>
      </c>
      <c r="BC34" s="56" t="str">
        <f t="shared" si="7"/>
        <v>INR  Thirteen Thousand Five Hundred &amp; Fourteen  and Paise Fifty Eight Only</v>
      </c>
      <c r="IA34" s="21">
        <v>5.08</v>
      </c>
      <c r="IB34" s="21" t="s">
        <v>86</v>
      </c>
      <c r="ID34" s="21">
        <v>18</v>
      </c>
      <c r="IE34" s="22" t="s">
        <v>47</v>
      </c>
      <c r="IF34" s="22"/>
      <c r="IG34" s="22"/>
      <c r="IH34" s="22"/>
      <c r="II34" s="22"/>
    </row>
    <row r="35" spans="1:243" s="21" customFormat="1" ht="82.5" customHeight="1">
      <c r="A35" s="57">
        <v>5.09</v>
      </c>
      <c r="B35" s="58" t="s">
        <v>87</v>
      </c>
      <c r="C35" s="33"/>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5.09</v>
      </c>
      <c r="IB35" s="21" t="s">
        <v>87</v>
      </c>
      <c r="IE35" s="22"/>
      <c r="IF35" s="22"/>
      <c r="IG35" s="22"/>
      <c r="IH35" s="22"/>
      <c r="II35" s="22"/>
    </row>
    <row r="36" spans="1:243" s="21" customFormat="1" ht="28.5">
      <c r="A36" s="61">
        <v>5.1</v>
      </c>
      <c r="B36" s="58" t="s">
        <v>88</v>
      </c>
      <c r="C36" s="33"/>
      <c r="D36" s="33">
        <v>34</v>
      </c>
      <c r="E36" s="59" t="s">
        <v>47</v>
      </c>
      <c r="F36" s="60">
        <v>205.96</v>
      </c>
      <c r="G36" s="43"/>
      <c r="H36" s="37"/>
      <c r="I36" s="38" t="s">
        <v>33</v>
      </c>
      <c r="J36" s="39">
        <f t="shared" si="4"/>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5"/>
        <v>7002.64</v>
      </c>
      <c r="BB36" s="51">
        <f t="shared" si="6"/>
        <v>7002.64</v>
      </c>
      <c r="BC36" s="56" t="str">
        <f t="shared" si="7"/>
        <v>INR  Seven Thousand  &amp;Two  and Paise Sixty Four Only</v>
      </c>
      <c r="IA36" s="21">
        <v>5.1</v>
      </c>
      <c r="IB36" s="21" t="s">
        <v>88</v>
      </c>
      <c r="ID36" s="21">
        <v>34</v>
      </c>
      <c r="IE36" s="22" t="s">
        <v>47</v>
      </c>
      <c r="IF36" s="22"/>
      <c r="IG36" s="22"/>
      <c r="IH36" s="22"/>
      <c r="II36" s="22"/>
    </row>
    <row r="37" spans="1:243" s="21" customFormat="1" ht="81" customHeight="1">
      <c r="A37" s="57">
        <v>5.11</v>
      </c>
      <c r="B37" s="58" t="s">
        <v>89</v>
      </c>
      <c r="C37" s="33"/>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5.11</v>
      </c>
      <c r="IB37" s="21" t="s">
        <v>89</v>
      </c>
      <c r="IE37" s="22"/>
      <c r="IF37" s="22"/>
      <c r="IG37" s="22"/>
      <c r="IH37" s="22"/>
      <c r="II37" s="22"/>
    </row>
    <row r="38" spans="1:243" s="21" customFormat="1" ht="31.5" customHeight="1">
      <c r="A38" s="57">
        <v>5.12</v>
      </c>
      <c r="B38" s="58" t="s">
        <v>90</v>
      </c>
      <c r="C38" s="33"/>
      <c r="D38" s="33">
        <v>34</v>
      </c>
      <c r="E38" s="59" t="s">
        <v>47</v>
      </c>
      <c r="F38" s="60">
        <v>91.54</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3112.36</v>
      </c>
      <c r="BB38" s="51">
        <f t="shared" si="6"/>
        <v>3112.36</v>
      </c>
      <c r="BC38" s="56" t="str">
        <f t="shared" si="7"/>
        <v>INR  Three Thousand One Hundred &amp; Twelve  and Paise Thirty Six Only</v>
      </c>
      <c r="IA38" s="21">
        <v>5.12</v>
      </c>
      <c r="IB38" s="21" t="s">
        <v>90</v>
      </c>
      <c r="ID38" s="21">
        <v>34</v>
      </c>
      <c r="IE38" s="22" t="s">
        <v>47</v>
      </c>
      <c r="IF38" s="22"/>
      <c r="IG38" s="22"/>
      <c r="IH38" s="22"/>
      <c r="II38" s="22"/>
    </row>
    <row r="39" spans="1:243" s="21" customFormat="1" ht="31.5" customHeight="1">
      <c r="A39" s="57">
        <v>5.13</v>
      </c>
      <c r="B39" s="58" t="s">
        <v>56</v>
      </c>
      <c r="C39" s="33"/>
      <c r="D39" s="33">
        <v>42</v>
      </c>
      <c r="E39" s="59" t="s">
        <v>47</v>
      </c>
      <c r="F39" s="60">
        <v>66.24</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2782.08</v>
      </c>
      <c r="BB39" s="51">
        <f t="shared" si="6"/>
        <v>2782.08</v>
      </c>
      <c r="BC39" s="56" t="str">
        <f t="shared" si="7"/>
        <v>INR  Two Thousand Seven Hundred &amp; Eighty Two  and Paise Eight Only</v>
      </c>
      <c r="IA39" s="21">
        <v>5.13</v>
      </c>
      <c r="IB39" s="21" t="s">
        <v>56</v>
      </c>
      <c r="ID39" s="21">
        <v>42</v>
      </c>
      <c r="IE39" s="22" t="s">
        <v>47</v>
      </c>
      <c r="IF39" s="22"/>
      <c r="IG39" s="22"/>
      <c r="IH39" s="22"/>
      <c r="II39" s="22"/>
    </row>
    <row r="40" spans="1:243" s="21" customFormat="1" ht="81" customHeight="1">
      <c r="A40" s="61">
        <v>5.14</v>
      </c>
      <c r="B40" s="58" t="s">
        <v>91</v>
      </c>
      <c r="C40" s="33"/>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5.14</v>
      </c>
      <c r="IB40" s="21" t="s">
        <v>91</v>
      </c>
      <c r="IE40" s="22"/>
      <c r="IF40" s="22"/>
      <c r="IG40" s="22"/>
      <c r="IH40" s="22"/>
      <c r="II40" s="22"/>
    </row>
    <row r="41" spans="1:243" s="21" customFormat="1" ht="31.5" customHeight="1">
      <c r="A41" s="57">
        <v>5.15</v>
      </c>
      <c r="B41" s="58" t="s">
        <v>92</v>
      </c>
      <c r="C41" s="33"/>
      <c r="D41" s="33">
        <v>68</v>
      </c>
      <c r="E41" s="59" t="s">
        <v>47</v>
      </c>
      <c r="F41" s="60">
        <v>52.65</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3580.2</v>
      </c>
      <c r="BB41" s="51">
        <f t="shared" si="6"/>
        <v>3580.2</v>
      </c>
      <c r="BC41" s="56" t="str">
        <f t="shared" si="7"/>
        <v>INR  Three Thousand Five Hundred &amp; Eighty  and Paise Twenty Only</v>
      </c>
      <c r="IA41" s="21">
        <v>5.15</v>
      </c>
      <c r="IB41" s="21" t="s">
        <v>92</v>
      </c>
      <c r="ID41" s="21">
        <v>68</v>
      </c>
      <c r="IE41" s="22" t="s">
        <v>47</v>
      </c>
      <c r="IF41" s="22"/>
      <c r="IG41" s="22"/>
      <c r="IH41" s="22"/>
      <c r="II41" s="22"/>
    </row>
    <row r="42" spans="1:243" s="21" customFormat="1" ht="81" customHeight="1">
      <c r="A42" s="57">
        <v>5.16</v>
      </c>
      <c r="B42" s="58" t="s">
        <v>93</v>
      </c>
      <c r="C42" s="33"/>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5.16</v>
      </c>
      <c r="IB42" s="21" t="s">
        <v>93</v>
      </c>
      <c r="IE42" s="22"/>
      <c r="IF42" s="22"/>
      <c r="IG42" s="22"/>
      <c r="IH42" s="22"/>
      <c r="II42" s="22"/>
    </row>
    <row r="43" spans="1:243" s="21" customFormat="1" ht="31.5" customHeight="1">
      <c r="A43" s="57">
        <v>5.17</v>
      </c>
      <c r="B43" s="58" t="s">
        <v>94</v>
      </c>
      <c r="C43" s="33"/>
      <c r="D43" s="33">
        <v>34</v>
      </c>
      <c r="E43" s="59" t="s">
        <v>47</v>
      </c>
      <c r="F43" s="60">
        <v>54.58</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1855.72</v>
      </c>
      <c r="BB43" s="51">
        <f t="shared" si="6"/>
        <v>1855.72</v>
      </c>
      <c r="BC43" s="56" t="str">
        <f t="shared" si="7"/>
        <v>INR  One Thousand Eight Hundred &amp; Fifty Five  and Paise Seventy Two Only</v>
      </c>
      <c r="IA43" s="21">
        <v>5.17</v>
      </c>
      <c r="IB43" s="21" t="s">
        <v>94</v>
      </c>
      <c r="ID43" s="21">
        <v>34</v>
      </c>
      <c r="IE43" s="22" t="s">
        <v>47</v>
      </c>
      <c r="IF43" s="22"/>
      <c r="IG43" s="22"/>
      <c r="IH43" s="22"/>
      <c r="II43" s="22"/>
    </row>
    <row r="44" spans="1:243" s="21" customFormat="1" ht="94.5" customHeight="1">
      <c r="A44" s="57">
        <v>5.18</v>
      </c>
      <c r="B44" s="58" t="s">
        <v>95</v>
      </c>
      <c r="C44" s="33"/>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5.18</v>
      </c>
      <c r="IB44" s="21" t="s">
        <v>95</v>
      </c>
      <c r="IE44" s="22"/>
      <c r="IF44" s="22"/>
      <c r="IG44" s="22"/>
      <c r="IH44" s="22"/>
      <c r="II44" s="22"/>
    </row>
    <row r="45" spans="1:243" s="21" customFormat="1" ht="31.5" customHeight="1">
      <c r="A45" s="57">
        <v>5.19</v>
      </c>
      <c r="B45" s="58" t="s">
        <v>96</v>
      </c>
      <c r="C45" s="33"/>
      <c r="D45" s="33">
        <v>4.5</v>
      </c>
      <c r="E45" s="59" t="s">
        <v>43</v>
      </c>
      <c r="F45" s="60">
        <v>780.84</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3513.78</v>
      </c>
      <c r="BB45" s="51">
        <f t="shared" si="6"/>
        <v>3513.78</v>
      </c>
      <c r="BC45" s="56" t="str">
        <f t="shared" si="7"/>
        <v>INR  Three Thousand Five Hundred &amp; Thirteen  and Paise Seventy Eight Only</v>
      </c>
      <c r="IA45" s="21">
        <v>5.19</v>
      </c>
      <c r="IB45" s="21" t="s">
        <v>96</v>
      </c>
      <c r="ID45" s="21">
        <v>4.5</v>
      </c>
      <c r="IE45" s="22" t="s">
        <v>43</v>
      </c>
      <c r="IF45" s="22"/>
      <c r="IG45" s="22"/>
      <c r="IH45" s="22"/>
      <c r="II45" s="22"/>
    </row>
    <row r="46" spans="1:243" s="21" customFormat="1" ht="80.25" customHeight="1">
      <c r="A46" s="61">
        <v>5.2</v>
      </c>
      <c r="B46" s="58" t="s">
        <v>97</v>
      </c>
      <c r="C46" s="33"/>
      <c r="D46" s="67"/>
      <c r="E46" s="67"/>
      <c r="F46" s="67"/>
      <c r="G46" s="67"/>
      <c r="H46" s="67"/>
      <c r="I46" s="67"/>
      <c r="J46" s="67"/>
      <c r="K46" s="67"/>
      <c r="L46" s="67"/>
      <c r="M46" s="67"/>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IA46" s="21">
        <v>5.2</v>
      </c>
      <c r="IB46" s="21" t="s">
        <v>97</v>
      </c>
      <c r="IE46" s="22"/>
      <c r="IF46" s="22"/>
      <c r="IG46" s="22"/>
      <c r="IH46" s="22"/>
      <c r="II46" s="22"/>
    </row>
    <row r="47" spans="1:243" s="21" customFormat="1" ht="22.5" customHeight="1">
      <c r="A47" s="57">
        <v>5.21</v>
      </c>
      <c r="B47" s="58" t="s">
        <v>98</v>
      </c>
      <c r="C47" s="33"/>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5.21</v>
      </c>
      <c r="IB47" s="21" t="s">
        <v>98</v>
      </c>
      <c r="IE47" s="22"/>
      <c r="IF47" s="22"/>
      <c r="IG47" s="22"/>
      <c r="IH47" s="22"/>
      <c r="II47" s="22"/>
    </row>
    <row r="48" spans="1:243" s="21" customFormat="1" ht="31.5">
      <c r="A48" s="57">
        <v>5.22</v>
      </c>
      <c r="B48" s="58" t="s">
        <v>99</v>
      </c>
      <c r="C48" s="33"/>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5.22</v>
      </c>
      <c r="IB48" s="21" t="s">
        <v>99</v>
      </c>
      <c r="IE48" s="22"/>
      <c r="IF48" s="22"/>
      <c r="IG48" s="22"/>
      <c r="IH48" s="22"/>
      <c r="II48" s="22"/>
    </row>
    <row r="49" spans="1:243" s="21" customFormat="1" ht="42.75">
      <c r="A49" s="57">
        <v>5.23</v>
      </c>
      <c r="B49" s="58" t="s">
        <v>55</v>
      </c>
      <c r="C49" s="33"/>
      <c r="D49" s="33">
        <v>31.5</v>
      </c>
      <c r="E49" s="59" t="s">
        <v>43</v>
      </c>
      <c r="F49" s="60">
        <v>3932.18</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123863.67</v>
      </c>
      <c r="BB49" s="51">
        <f t="shared" si="6"/>
        <v>123863.67</v>
      </c>
      <c r="BC49" s="56" t="str">
        <f t="shared" si="7"/>
        <v>INR  One Lakh Twenty Three Thousand Eight Hundred &amp; Sixty Three  and Paise Sixty Seven Only</v>
      </c>
      <c r="IA49" s="21">
        <v>5.23</v>
      </c>
      <c r="IB49" s="21" t="s">
        <v>55</v>
      </c>
      <c r="ID49" s="21">
        <v>31.5</v>
      </c>
      <c r="IE49" s="22" t="s">
        <v>43</v>
      </c>
      <c r="IF49" s="22"/>
      <c r="IG49" s="22"/>
      <c r="IH49" s="22"/>
      <c r="II49" s="22"/>
    </row>
    <row r="50" spans="1:243" s="21" customFormat="1" ht="19.5" customHeight="1">
      <c r="A50" s="57">
        <v>6</v>
      </c>
      <c r="B50" s="58" t="s">
        <v>100</v>
      </c>
      <c r="C50" s="33"/>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6</v>
      </c>
      <c r="IB50" s="21" t="s">
        <v>100</v>
      </c>
      <c r="IE50" s="22"/>
      <c r="IF50" s="22"/>
      <c r="IG50" s="22"/>
      <c r="IH50" s="22"/>
      <c r="II50" s="22"/>
    </row>
    <row r="51" spans="1:243" s="21" customFormat="1" ht="157.5">
      <c r="A51" s="57">
        <v>6.01</v>
      </c>
      <c r="B51" s="58" t="s">
        <v>101</v>
      </c>
      <c r="C51" s="33"/>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6.01</v>
      </c>
      <c r="IB51" s="21" t="s">
        <v>101</v>
      </c>
      <c r="IE51" s="22"/>
      <c r="IF51" s="22"/>
      <c r="IG51" s="22"/>
      <c r="IH51" s="22"/>
      <c r="II51" s="22"/>
    </row>
    <row r="52" spans="1:243" s="21" customFormat="1" ht="33" customHeight="1">
      <c r="A52" s="57">
        <v>6.02</v>
      </c>
      <c r="B52" s="58" t="s">
        <v>102</v>
      </c>
      <c r="C52" s="33"/>
      <c r="D52" s="33">
        <v>110</v>
      </c>
      <c r="E52" s="59" t="s">
        <v>47</v>
      </c>
      <c r="F52" s="60">
        <v>102.85</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11313.5</v>
      </c>
      <c r="BB52" s="51">
        <f t="shared" si="6"/>
        <v>11313.5</v>
      </c>
      <c r="BC52" s="56" t="str">
        <f t="shared" si="7"/>
        <v>INR  Eleven Thousand Three Hundred &amp; Thirteen  and Paise Fifty Only</v>
      </c>
      <c r="IA52" s="21">
        <v>6.02</v>
      </c>
      <c r="IB52" s="21" t="s">
        <v>102</v>
      </c>
      <c r="ID52" s="21">
        <v>110</v>
      </c>
      <c r="IE52" s="22" t="s">
        <v>47</v>
      </c>
      <c r="IF52" s="22"/>
      <c r="IG52" s="22"/>
      <c r="IH52" s="22"/>
      <c r="II52" s="22"/>
    </row>
    <row r="53" spans="1:243" s="21" customFormat="1" ht="15.75">
      <c r="A53" s="57">
        <v>7</v>
      </c>
      <c r="B53" s="58" t="s">
        <v>103</v>
      </c>
      <c r="C53" s="33"/>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7</v>
      </c>
      <c r="IB53" s="21" t="s">
        <v>103</v>
      </c>
      <c r="IE53" s="22"/>
      <c r="IF53" s="22"/>
      <c r="IG53" s="22"/>
      <c r="IH53" s="22"/>
      <c r="II53" s="22"/>
    </row>
    <row r="54" spans="1:243" s="21" customFormat="1" ht="63">
      <c r="A54" s="57">
        <v>7.01</v>
      </c>
      <c r="B54" s="58" t="s">
        <v>104</v>
      </c>
      <c r="C54" s="33"/>
      <c r="D54" s="33">
        <v>250</v>
      </c>
      <c r="E54" s="59" t="s">
        <v>126</v>
      </c>
      <c r="F54" s="60">
        <v>155.81</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38952.5</v>
      </c>
      <c r="BB54" s="51">
        <f t="shared" si="6"/>
        <v>38952.5</v>
      </c>
      <c r="BC54" s="56" t="str">
        <f t="shared" si="7"/>
        <v>INR  Thirty Eight Thousand Nine Hundred &amp; Fifty Two  and Paise Fifty Only</v>
      </c>
      <c r="IA54" s="21">
        <v>7.01</v>
      </c>
      <c r="IB54" s="21" t="s">
        <v>104</v>
      </c>
      <c r="ID54" s="21">
        <v>250</v>
      </c>
      <c r="IE54" s="22" t="s">
        <v>126</v>
      </c>
      <c r="IF54" s="22"/>
      <c r="IG54" s="22"/>
      <c r="IH54" s="22"/>
      <c r="II54" s="22"/>
    </row>
    <row r="55" spans="1:243" s="21" customFormat="1" ht="19.5" customHeight="1">
      <c r="A55" s="57">
        <v>8</v>
      </c>
      <c r="B55" s="58" t="s">
        <v>105</v>
      </c>
      <c r="C55" s="33"/>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8</v>
      </c>
      <c r="IB55" s="21" t="s">
        <v>105</v>
      </c>
      <c r="IE55" s="22"/>
      <c r="IF55" s="22"/>
      <c r="IG55" s="22"/>
      <c r="IH55" s="22"/>
      <c r="II55" s="22"/>
    </row>
    <row r="56" spans="1:243" s="21" customFormat="1" ht="47.25">
      <c r="A56" s="57">
        <v>8.01</v>
      </c>
      <c r="B56" s="58" t="s">
        <v>106</v>
      </c>
      <c r="C56" s="33"/>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8.01</v>
      </c>
      <c r="IB56" s="21" t="s">
        <v>106</v>
      </c>
      <c r="IE56" s="22"/>
      <c r="IF56" s="22"/>
      <c r="IG56" s="22"/>
      <c r="IH56" s="22"/>
      <c r="II56" s="22"/>
    </row>
    <row r="57" spans="1:243" s="21" customFormat="1" ht="42.75">
      <c r="A57" s="57">
        <v>8.02</v>
      </c>
      <c r="B57" s="58" t="s">
        <v>51</v>
      </c>
      <c r="C57" s="33"/>
      <c r="D57" s="33">
        <v>20</v>
      </c>
      <c r="E57" s="59" t="s">
        <v>43</v>
      </c>
      <c r="F57" s="60">
        <v>115.26</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2305.2</v>
      </c>
      <c r="BB57" s="51">
        <f t="shared" si="6"/>
        <v>2305.2</v>
      </c>
      <c r="BC57" s="56" t="str">
        <f t="shared" si="7"/>
        <v>INR  Two Thousand Three Hundred &amp; Five  and Paise Twenty Only</v>
      </c>
      <c r="IA57" s="21">
        <v>8.02</v>
      </c>
      <c r="IB57" s="21" t="s">
        <v>51</v>
      </c>
      <c r="ID57" s="21">
        <v>20</v>
      </c>
      <c r="IE57" s="22" t="s">
        <v>43</v>
      </c>
      <c r="IF57" s="22"/>
      <c r="IG57" s="22"/>
      <c r="IH57" s="22"/>
      <c r="II57" s="22"/>
    </row>
    <row r="58" spans="1:243" s="21" customFormat="1" ht="63">
      <c r="A58" s="57">
        <v>8.03</v>
      </c>
      <c r="B58" s="58" t="s">
        <v>107</v>
      </c>
      <c r="C58" s="33"/>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8.03</v>
      </c>
      <c r="IB58" s="21" t="s">
        <v>107</v>
      </c>
      <c r="IE58" s="22"/>
      <c r="IF58" s="22"/>
      <c r="IG58" s="22"/>
      <c r="IH58" s="22"/>
      <c r="II58" s="22"/>
    </row>
    <row r="59" spans="1:243" s="21" customFormat="1" ht="63">
      <c r="A59" s="57">
        <v>8.04</v>
      </c>
      <c r="B59" s="58" t="s">
        <v>57</v>
      </c>
      <c r="C59" s="33"/>
      <c r="D59" s="33">
        <v>90</v>
      </c>
      <c r="E59" s="59" t="s">
        <v>43</v>
      </c>
      <c r="F59" s="60">
        <v>167.82</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15103.8</v>
      </c>
      <c r="BB59" s="51">
        <f t="shared" si="6"/>
        <v>15103.8</v>
      </c>
      <c r="BC59" s="56" t="str">
        <f t="shared" si="7"/>
        <v>INR  Fifteen Thousand One Hundred &amp; Three  and Paise Eighty Only</v>
      </c>
      <c r="IA59" s="21">
        <v>8.04</v>
      </c>
      <c r="IB59" s="21" t="s">
        <v>57</v>
      </c>
      <c r="ID59" s="21">
        <v>90</v>
      </c>
      <c r="IE59" s="22" t="s">
        <v>43</v>
      </c>
      <c r="IF59" s="22"/>
      <c r="IG59" s="22"/>
      <c r="IH59" s="22"/>
      <c r="II59" s="22"/>
    </row>
    <row r="60" spans="1:243" s="21" customFormat="1" ht="94.5">
      <c r="A60" s="57">
        <v>8.05</v>
      </c>
      <c r="B60" s="58" t="s">
        <v>58</v>
      </c>
      <c r="C60" s="33"/>
      <c r="D60" s="33">
        <v>100</v>
      </c>
      <c r="E60" s="59" t="s">
        <v>43</v>
      </c>
      <c r="F60" s="60">
        <v>108.59</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10859</v>
      </c>
      <c r="BB60" s="51">
        <f t="shared" si="6"/>
        <v>10859</v>
      </c>
      <c r="BC60" s="56" t="str">
        <f t="shared" si="7"/>
        <v>INR  Ten Thousand Eight Hundred &amp; Fifty Nine  Only</v>
      </c>
      <c r="IA60" s="21">
        <v>8.05</v>
      </c>
      <c r="IB60" s="21" t="s">
        <v>58</v>
      </c>
      <c r="ID60" s="21">
        <v>100</v>
      </c>
      <c r="IE60" s="22" t="s">
        <v>43</v>
      </c>
      <c r="IF60" s="22"/>
      <c r="IG60" s="22"/>
      <c r="IH60" s="22"/>
      <c r="II60" s="22"/>
    </row>
    <row r="61" spans="1:243" s="21" customFormat="1" ht="94.5">
      <c r="A61" s="57">
        <v>8.06</v>
      </c>
      <c r="B61" s="58" t="s">
        <v>59</v>
      </c>
      <c r="C61" s="33"/>
      <c r="D61" s="33">
        <v>100</v>
      </c>
      <c r="E61" s="59" t="s">
        <v>43</v>
      </c>
      <c r="F61" s="60">
        <v>18.28</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1828</v>
      </c>
      <c r="BB61" s="51">
        <f t="shared" si="6"/>
        <v>1828</v>
      </c>
      <c r="BC61" s="56" t="str">
        <f t="shared" si="7"/>
        <v>INR  One Thousand Eight Hundred &amp; Twenty Eight  Only</v>
      </c>
      <c r="IA61" s="21">
        <v>8.06</v>
      </c>
      <c r="IB61" s="21" t="s">
        <v>59</v>
      </c>
      <c r="ID61" s="21">
        <v>100</v>
      </c>
      <c r="IE61" s="22" t="s">
        <v>43</v>
      </c>
      <c r="IF61" s="22"/>
      <c r="IG61" s="22"/>
      <c r="IH61" s="22"/>
      <c r="II61" s="22"/>
    </row>
    <row r="62" spans="1:243" s="21" customFormat="1" ht="47.25">
      <c r="A62" s="57">
        <v>8.07</v>
      </c>
      <c r="B62" s="58" t="s">
        <v>108</v>
      </c>
      <c r="C62" s="33"/>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8.07</v>
      </c>
      <c r="IB62" s="21" t="s">
        <v>108</v>
      </c>
      <c r="IE62" s="22"/>
      <c r="IF62" s="22"/>
      <c r="IG62" s="22"/>
      <c r="IH62" s="22"/>
      <c r="II62" s="22"/>
    </row>
    <row r="63" spans="1:243" s="21" customFormat="1" ht="30" customHeight="1">
      <c r="A63" s="57">
        <v>8.08</v>
      </c>
      <c r="B63" s="58" t="s">
        <v>60</v>
      </c>
      <c r="C63" s="33"/>
      <c r="D63" s="33">
        <v>150</v>
      </c>
      <c r="E63" s="59" t="s">
        <v>43</v>
      </c>
      <c r="F63" s="60">
        <v>79.66</v>
      </c>
      <c r="G63" s="43"/>
      <c r="H63" s="37"/>
      <c r="I63" s="38" t="s">
        <v>33</v>
      </c>
      <c r="J63" s="39">
        <f t="shared" si="4"/>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11949</v>
      </c>
      <c r="BB63" s="51">
        <f t="shared" si="6"/>
        <v>11949</v>
      </c>
      <c r="BC63" s="56" t="str">
        <f t="shared" si="7"/>
        <v>INR  Eleven Thousand Nine Hundred &amp; Forty Nine  Only</v>
      </c>
      <c r="IA63" s="21">
        <v>8.08</v>
      </c>
      <c r="IB63" s="21" t="s">
        <v>60</v>
      </c>
      <c r="ID63" s="21">
        <v>150</v>
      </c>
      <c r="IE63" s="22" t="s">
        <v>43</v>
      </c>
      <c r="IF63" s="22"/>
      <c r="IG63" s="22"/>
      <c r="IH63" s="22"/>
      <c r="II63" s="22"/>
    </row>
    <row r="64" spans="1:243" s="21" customFormat="1" ht="63">
      <c r="A64" s="57">
        <v>8.09</v>
      </c>
      <c r="B64" s="58" t="s">
        <v>107</v>
      </c>
      <c r="C64" s="33"/>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8.09</v>
      </c>
      <c r="IB64" s="21" t="s">
        <v>107</v>
      </c>
      <c r="IE64" s="22"/>
      <c r="IF64" s="22"/>
      <c r="IG64" s="22"/>
      <c r="IH64" s="22"/>
      <c r="II64" s="22"/>
    </row>
    <row r="65" spans="1:243" s="21" customFormat="1" ht="28.5">
      <c r="A65" s="61">
        <v>8.1</v>
      </c>
      <c r="B65" s="58" t="s">
        <v>60</v>
      </c>
      <c r="C65" s="33"/>
      <c r="D65" s="33">
        <v>40</v>
      </c>
      <c r="E65" s="59" t="s">
        <v>43</v>
      </c>
      <c r="F65" s="60">
        <v>75.89</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3035.6</v>
      </c>
      <c r="BB65" s="51">
        <f t="shared" si="6"/>
        <v>3035.6</v>
      </c>
      <c r="BC65" s="56" t="str">
        <f t="shared" si="7"/>
        <v>INR  Three Thousand  &amp;Thirty Five  and Paise Sixty Only</v>
      </c>
      <c r="IA65" s="21">
        <v>8.1</v>
      </c>
      <c r="IB65" s="21" t="s">
        <v>60</v>
      </c>
      <c r="ID65" s="21">
        <v>40</v>
      </c>
      <c r="IE65" s="22" t="s">
        <v>43</v>
      </c>
      <c r="IF65" s="22"/>
      <c r="IG65" s="22"/>
      <c r="IH65" s="22"/>
      <c r="II65" s="22"/>
    </row>
    <row r="66" spans="1:243" s="21" customFormat="1" ht="47.25">
      <c r="A66" s="57">
        <v>8.11</v>
      </c>
      <c r="B66" s="58" t="s">
        <v>109</v>
      </c>
      <c r="C66" s="33"/>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8.11</v>
      </c>
      <c r="IB66" s="21" t="s">
        <v>109</v>
      </c>
      <c r="IE66" s="22"/>
      <c r="IF66" s="22"/>
      <c r="IG66" s="22"/>
      <c r="IH66" s="22"/>
      <c r="II66" s="22"/>
    </row>
    <row r="67" spans="1:243" s="21" customFormat="1" ht="47.25">
      <c r="A67" s="57">
        <v>8.12</v>
      </c>
      <c r="B67" s="58" t="s">
        <v>61</v>
      </c>
      <c r="C67" s="33"/>
      <c r="D67" s="33">
        <v>600</v>
      </c>
      <c r="E67" s="59" t="s">
        <v>43</v>
      </c>
      <c r="F67" s="60">
        <v>95.22</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57132</v>
      </c>
      <c r="BB67" s="51">
        <f t="shared" si="6"/>
        <v>57132</v>
      </c>
      <c r="BC67" s="56" t="str">
        <f t="shared" si="7"/>
        <v>INR  Fifty Seven Thousand One Hundred &amp; Thirty Two  Only</v>
      </c>
      <c r="IA67" s="21">
        <v>8.12</v>
      </c>
      <c r="IB67" s="21" t="s">
        <v>61</v>
      </c>
      <c r="ID67" s="21">
        <v>600</v>
      </c>
      <c r="IE67" s="22" t="s">
        <v>43</v>
      </c>
      <c r="IF67" s="22"/>
      <c r="IG67" s="22"/>
      <c r="IH67" s="22"/>
      <c r="II67" s="22"/>
    </row>
    <row r="68" spans="1:243" s="21" customFormat="1" ht="15.75">
      <c r="A68" s="57">
        <v>9</v>
      </c>
      <c r="B68" s="58" t="s">
        <v>110</v>
      </c>
      <c r="C68" s="33"/>
      <c r="D68" s="67"/>
      <c r="E68" s="67"/>
      <c r="F68" s="67"/>
      <c r="G68" s="67"/>
      <c r="H68" s="67"/>
      <c r="I68" s="67"/>
      <c r="J68" s="67"/>
      <c r="K68" s="67"/>
      <c r="L68" s="67"/>
      <c r="M68" s="67"/>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IA68" s="21">
        <v>9</v>
      </c>
      <c r="IB68" s="21" t="s">
        <v>110</v>
      </c>
      <c r="IE68" s="22"/>
      <c r="IF68" s="22"/>
      <c r="IG68" s="22"/>
      <c r="IH68" s="22"/>
      <c r="II68" s="22"/>
    </row>
    <row r="69" spans="1:243" s="21" customFormat="1" ht="112.5" customHeight="1">
      <c r="A69" s="57">
        <v>9.01</v>
      </c>
      <c r="B69" s="58" t="s">
        <v>111</v>
      </c>
      <c r="C69" s="33"/>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9.01</v>
      </c>
      <c r="IB69" s="21" t="s">
        <v>111</v>
      </c>
      <c r="IE69" s="22"/>
      <c r="IF69" s="22"/>
      <c r="IG69" s="22"/>
      <c r="IH69" s="22"/>
      <c r="II69" s="22"/>
    </row>
    <row r="70" spans="1:243" s="21" customFormat="1" ht="42.75">
      <c r="A70" s="57">
        <v>9.02</v>
      </c>
      <c r="B70" s="58" t="s">
        <v>62</v>
      </c>
      <c r="C70" s="33"/>
      <c r="D70" s="33">
        <v>10</v>
      </c>
      <c r="E70" s="59" t="s">
        <v>43</v>
      </c>
      <c r="F70" s="60">
        <v>419.11</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4191.1</v>
      </c>
      <c r="BB70" s="51">
        <f t="shared" si="6"/>
        <v>4191.1</v>
      </c>
      <c r="BC70" s="56" t="str">
        <f t="shared" si="7"/>
        <v>INR  Four Thousand One Hundred &amp; Ninety One  and Paise Ten Only</v>
      </c>
      <c r="IA70" s="21">
        <v>9.02</v>
      </c>
      <c r="IB70" s="21" t="s">
        <v>62</v>
      </c>
      <c r="ID70" s="21">
        <v>10</v>
      </c>
      <c r="IE70" s="22" t="s">
        <v>43</v>
      </c>
      <c r="IF70" s="22"/>
      <c r="IG70" s="22"/>
      <c r="IH70" s="22"/>
      <c r="II70" s="22"/>
    </row>
    <row r="71" spans="1:243" s="21" customFormat="1" ht="126">
      <c r="A71" s="57">
        <v>9.03</v>
      </c>
      <c r="B71" s="58" t="s">
        <v>112</v>
      </c>
      <c r="C71" s="33"/>
      <c r="D71" s="33">
        <v>15</v>
      </c>
      <c r="E71" s="59" t="s">
        <v>47</v>
      </c>
      <c r="F71" s="60">
        <v>285.8</v>
      </c>
      <c r="G71" s="43"/>
      <c r="H71" s="37"/>
      <c r="I71" s="38" t="s">
        <v>33</v>
      </c>
      <c r="J71" s="39">
        <f t="shared" si="4"/>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4287</v>
      </c>
      <c r="BB71" s="51">
        <f t="shared" si="6"/>
        <v>4287</v>
      </c>
      <c r="BC71" s="56" t="str">
        <f t="shared" si="7"/>
        <v>INR  Four Thousand Two Hundred &amp; Eighty Seven  Only</v>
      </c>
      <c r="IA71" s="21">
        <v>9.03</v>
      </c>
      <c r="IB71" s="21" t="s">
        <v>112</v>
      </c>
      <c r="ID71" s="21">
        <v>15</v>
      </c>
      <c r="IE71" s="22" t="s">
        <v>47</v>
      </c>
      <c r="IF71" s="22"/>
      <c r="IG71" s="22"/>
      <c r="IH71" s="22"/>
      <c r="II71" s="22"/>
    </row>
    <row r="72" spans="1:243" s="21" customFormat="1" ht="15.75">
      <c r="A72" s="57">
        <v>10</v>
      </c>
      <c r="B72" s="58" t="s">
        <v>113</v>
      </c>
      <c r="C72" s="33"/>
      <c r="D72" s="67"/>
      <c r="E72" s="67"/>
      <c r="F72" s="67"/>
      <c r="G72" s="67"/>
      <c r="H72" s="67"/>
      <c r="I72" s="67"/>
      <c r="J72" s="67"/>
      <c r="K72" s="67"/>
      <c r="L72" s="67"/>
      <c r="M72" s="67"/>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IA72" s="21">
        <v>10</v>
      </c>
      <c r="IB72" s="21" t="s">
        <v>113</v>
      </c>
      <c r="IE72" s="22"/>
      <c r="IF72" s="22"/>
      <c r="IG72" s="22"/>
      <c r="IH72" s="22"/>
      <c r="II72" s="22"/>
    </row>
    <row r="73" spans="1:243" s="21" customFormat="1" ht="94.5">
      <c r="A73" s="57">
        <v>10.01</v>
      </c>
      <c r="B73" s="58" t="s">
        <v>114</v>
      </c>
      <c r="C73" s="33"/>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10.01</v>
      </c>
      <c r="IB73" s="21" t="s">
        <v>114</v>
      </c>
      <c r="IE73" s="22"/>
      <c r="IF73" s="22"/>
      <c r="IG73" s="22"/>
      <c r="IH73" s="22"/>
      <c r="II73" s="22"/>
    </row>
    <row r="74" spans="1:243" s="21" customFormat="1" ht="28.5">
      <c r="A74" s="57">
        <v>10.02</v>
      </c>
      <c r="B74" s="58" t="s">
        <v>48</v>
      </c>
      <c r="C74" s="33"/>
      <c r="D74" s="33">
        <v>0.25</v>
      </c>
      <c r="E74" s="59" t="s">
        <v>46</v>
      </c>
      <c r="F74" s="60">
        <v>1489.22</v>
      </c>
      <c r="G74" s="43"/>
      <c r="H74" s="37"/>
      <c r="I74" s="38" t="s">
        <v>33</v>
      </c>
      <c r="J74" s="39">
        <f t="shared" si="4"/>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5"/>
        <v>372.31</v>
      </c>
      <c r="BB74" s="51">
        <f t="shared" si="6"/>
        <v>372.31</v>
      </c>
      <c r="BC74" s="56" t="str">
        <f t="shared" si="7"/>
        <v>INR  Three Hundred &amp; Seventy Two  and Paise Thirty One Only</v>
      </c>
      <c r="IA74" s="21">
        <v>10.02</v>
      </c>
      <c r="IB74" s="21" t="s">
        <v>48</v>
      </c>
      <c r="ID74" s="21">
        <v>0.25</v>
      </c>
      <c r="IE74" s="22" t="s">
        <v>46</v>
      </c>
      <c r="IF74" s="22"/>
      <c r="IG74" s="22"/>
      <c r="IH74" s="22"/>
      <c r="II74" s="22"/>
    </row>
    <row r="75" spans="1:243" s="21" customFormat="1" ht="78.75">
      <c r="A75" s="57">
        <v>10.03</v>
      </c>
      <c r="B75" s="58" t="s">
        <v>115</v>
      </c>
      <c r="C75" s="33"/>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10.03</v>
      </c>
      <c r="IB75" s="21" t="s">
        <v>115</v>
      </c>
      <c r="IE75" s="22"/>
      <c r="IF75" s="22"/>
      <c r="IG75" s="22"/>
      <c r="IH75" s="22"/>
      <c r="II75" s="22"/>
    </row>
    <row r="76" spans="1:243" s="21" customFormat="1" ht="42.75">
      <c r="A76" s="57">
        <v>10.04</v>
      </c>
      <c r="B76" s="58" t="s">
        <v>63</v>
      </c>
      <c r="C76" s="33"/>
      <c r="D76" s="33">
        <v>18</v>
      </c>
      <c r="E76" s="59" t="s">
        <v>47</v>
      </c>
      <c r="F76" s="60">
        <v>265.41</v>
      </c>
      <c r="G76" s="43"/>
      <c r="H76" s="37"/>
      <c r="I76" s="38" t="s">
        <v>33</v>
      </c>
      <c r="J76" s="39">
        <f t="shared" si="4"/>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5"/>
        <v>4777.38</v>
      </c>
      <c r="BB76" s="51">
        <f t="shared" si="6"/>
        <v>4777.38</v>
      </c>
      <c r="BC76" s="56" t="str">
        <f t="shared" si="7"/>
        <v>INR  Four Thousand Seven Hundred &amp; Seventy Seven  and Paise Thirty Eight Only</v>
      </c>
      <c r="IA76" s="21">
        <v>10.04</v>
      </c>
      <c r="IB76" s="21" t="s">
        <v>63</v>
      </c>
      <c r="ID76" s="21">
        <v>18</v>
      </c>
      <c r="IE76" s="22" t="s">
        <v>47</v>
      </c>
      <c r="IF76" s="22"/>
      <c r="IG76" s="22"/>
      <c r="IH76" s="22"/>
      <c r="II76" s="22"/>
    </row>
    <row r="77" spans="1:243" s="21" customFormat="1" ht="63">
      <c r="A77" s="57">
        <v>10.05</v>
      </c>
      <c r="B77" s="58" t="s">
        <v>116</v>
      </c>
      <c r="C77" s="33"/>
      <c r="D77" s="67"/>
      <c r="E77" s="67"/>
      <c r="F77" s="67"/>
      <c r="G77" s="67"/>
      <c r="H77" s="67"/>
      <c r="I77" s="67"/>
      <c r="J77" s="67"/>
      <c r="K77" s="67"/>
      <c r="L77" s="67"/>
      <c r="M77" s="67"/>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IA77" s="21">
        <v>10.05</v>
      </c>
      <c r="IB77" s="21" t="s">
        <v>116</v>
      </c>
      <c r="IE77" s="22"/>
      <c r="IF77" s="22"/>
      <c r="IG77" s="22"/>
      <c r="IH77" s="22"/>
      <c r="II77" s="22"/>
    </row>
    <row r="78" spans="1:243" s="21" customFormat="1" ht="30" customHeight="1">
      <c r="A78" s="57">
        <v>10.06</v>
      </c>
      <c r="B78" s="58" t="s">
        <v>63</v>
      </c>
      <c r="C78" s="33"/>
      <c r="D78" s="33">
        <v>16</v>
      </c>
      <c r="E78" s="59" t="s">
        <v>47</v>
      </c>
      <c r="F78" s="60">
        <v>103.73</v>
      </c>
      <c r="G78" s="43"/>
      <c r="H78" s="37"/>
      <c r="I78" s="38" t="s">
        <v>33</v>
      </c>
      <c r="J78" s="39">
        <f t="shared" si="4"/>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5"/>
        <v>1659.68</v>
      </c>
      <c r="BB78" s="51">
        <f t="shared" si="6"/>
        <v>1659.68</v>
      </c>
      <c r="BC78" s="56" t="str">
        <f t="shared" si="7"/>
        <v>INR  One Thousand Six Hundred &amp; Fifty Nine  and Paise Sixty Eight Only</v>
      </c>
      <c r="IA78" s="21">
        <v>10.06</v>
      </c>
      <c r="IB78" s="21" t="s">
        <v>63</v>
      </c>
      <c r="ID78" s="21">
        <v>16</v>
      </c>
      <c r="IE78" s="22" t="s">
        <v>47</v>
      </c>
      <c r="IF78" s="22"/>
      <c r="IG78" s="22"/>
      <c r="IH78" s="22"/>
      <c r="II78" s="22"/>
    </row>
    <row r="79" spans="1:243" s="21" customFormat="1" ht="63">
      <c r="A79" s="57">
        <v>10.07</v>
      </c>
      <c r="B79" s="58" t="s">
        <v>117</v>
      </c>
      <c r="C79" s="33"/>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1">
        <v>10.07</v>
      </c>
      <c r="IB79" s="21" t="s">
        <v>117</v>
      </c>
      <c r="IE79" s="22"/>
      <c r="IF79" s="22"/>
      <c r="IG79" s="22"/>
      <c r="IH79" s="22"/>
      <c r="II79" s="22"/>
    </row>
    <row r="80" spans="1:243" s="21" customFormat="1" ht="42.75">
      <c r="A80" s="57">
        <v>10.08</v>
      </c>
      <c r="B80" s="58" t="s">
        <v>64</v>
      </c>
      <c r="C80" s="33"/>
      <c r="D80" s="33">
        <v>130</v>
      </c>
      <c r="E80" s="59" t="s">
        <v>43</v>
      </c>
      <c r="F80" s="60">
        <v>53.05</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6896.5</v>
      </c>
      <c r="BB80" s="51">
        <f t="shared" si="6"/>
        <v>6896.5</v>
      </c>
      <c r="BC80" s="56" t="str">
        <f t="shared" si="7"/>
        <v>INR  Six Thousand Eight Hundred &amp; Ninety Six  and Paise Fifty Only</v>
      </c>
      <c r="IA80" s="21">
        <v>10.08</v>
      </c>
      <c r="IB80" s="21" t="s">
        <v>64</v>
      </c>
      <c r="ID80" s="21">
        <v>130</v>
      </c>
      <c r="IE80" s="22" t="s">
        <v>43</v>
      </c>
      <c r="IF80" s="22"/>
      <c r="IG80" s="22"/>
      <c r="IH80" s="22"/>
      <c r="II80" s="22"/>
    </row>
    <row r="81" spans="1:243" s="21" customFormat="1" ht="141.75">
      <c r="A81" s="57">
        <v>10.09</v>
      </c>
      <c r="B81" s="58" t="s">
        <v>65</v>
      </c>
      <c r="C81" s="33"/>
      <c r="D81" s="33">
        <v>2</v>
      </c>
      <c r="E81" s="59" t="s">
        <v>46</v>
      </c>
      <c r="F81" s="60">
        <v>192.3</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384.6</v>
      </c>
      <c r="BB81" s="51">
        <f t="shared" si="6"/>
        <v>384.6</v>
      </c>
      <c r="BC81" s="56" t="str">
        <f t="shared" si="7"/>
        <v>INR  Three Hundred &amp; Eighty Four  and Paise Sixty Only</v>
      </c>
      <c r="IA81" s="21">
        <v>10.09</v>
      </c>
      <c r="IB81" s="21" t="s">
        <v>65</v>
      </c>
      <c r="ID81" s="21">
        <v>2</v>
      </c>
      <c r="IE81" s="22" t="s">
        <v>46</v>
      </c>
      <c r="IF81" s="22"/>
      <c r="IG81" s="22"/>
      <c r="IH81" s="22"/>
      <c r="II81" s="22"/>
    </row>
    <row r="82" spans="1:243" s="21" customFormat="1" ht="15.75">
      <c r="A82" s="57">
        <v>11</v>
      </c>
      <c r="B82" s="58" t="s">
        <v>118</v>
      </c>
      <c r="C82" s="33"/>
      <c r="D82" s="67"/>
      <c r="E82" s="67"/>
      <c r="F82" s="67"/>
      <c r="G82" s="67"/>
      <c r="H82" s="67"/>
      <c r="I82" s="67"/>
      <c r="J82" s="67"/>
      <c r="K82" s="67"/>
      <c r="L82" s="67"/>
      <c r="M82" s="67"/>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IA82" s="21">
        <v>11</v>
      </c>
      <c r="IB82" s="21" t="s">
        <v>118</v>
      </c>
      <c r="IE82" s="22"/>
      <c r="IF82" s="22"/>
      <c r="IG82" s="22"/>
      <c r="IH82" s="22"/>
      <c r="II82" s="22"/>
    </row>
    <row r="83" spans="1:243" s="21" customFormat="1" ht="267.75">
      <c r="A83" s="57">
        <v>11.01</v>
      </c>
      <c r="B83" s="58" t="s">
        <v>119</v>
      </c>
      <c r="C83" s="33"/>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11.01</v>
      </c>
      <c r="IB83" s="21" t="s">
        <v>119</v>
      </c>
      <c r="IE83" s="22"/>
      <c r="IF83" s="22"/>
      <c r="IG83" s="22"/>
      <c r="IH83" s="22"/>
      <c r="II83" s="22"/>
    </row>
    <row r="84" spans="1:243" s="21" customFormat="1" ht="42.75">
      <c r="A84" s="57">
        <v>11.02</v>
      </c>
      <c r="B84" s="58" t="s">
        <v>120</v>
      </c>
      <c r="C84" s="33"/>
      <c r="D84" s="33">
        <v>1250</v>
      </c>
      <c r="E84" s="59" t="s">
        <v>44</v>
      </c>
      <c r="F84" s="60">
        <v>17.19</v>
      </c>
      <c r="G84" s="43"/>
      <c r="H84" s="37"/>
      <c r="I84" s="38" t="s">
        <v>33</v>
      </c>
      <c r="J84" s="39">
        <f t="shared" si="4"/>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5"/>
        <v>21487.5</v>
      </c>
      <c r="BB84" s="51">
        <f t="shared" si="6"/>
        <v>21487.5</v>
      </c>
      <c r="BC84" s="56" t="str">
        <f t="shared" si="7"/>
        <v>INR  Twenty One Thousand Four Hundred &amp; Eighty Seven  and Paise Fifty Only</v>
      </c>
      <c r="IA84" s="21">
        <v>11.02</v>
      </c>
      <c r="IB84" s="21" t="s">
        <v>120</v>
      </c>
      <c r="ID84" s="21">
        <v>1250</v>
      </c>
      <c r="IE84" s="22" t="s">
        <v>44</v>
      </c>
      <c r="IF84" s="22"/>
      <c r="IG84" s="22"/>
      <c r="IH84" s="22"/>
      <c r="II84" s="22"/>
    </row>
    <row r="85" spans="1:243" s="21" customFormat="1" ht="94.5">
      <c r="A85" s="57">
        <v>11.03</v>
      </c>
      <c r="B85" s="58" t="s">
        <v>121</v>
      </c>
      <c r="C85" s="33"/>
      <c r="D85" s="33">
        <v>440</v>
      </c>
      <c r="E85" s="59" t="s">
        <v>52</v>
      </c>
      <c r="F85" s="60">
        <v>87.64</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38561.6</v>
      </c>
      <c r="BB85" s="51">
        <f t="shared" si="6"/>
        <v>38561.6</v>
      </c>
      <c r="BC85" s="56" t="str">
        <f t="shared" si="7"/>
        <v>INR  Thirty Eight Thousand Five Hundred &amp; Sixty One  and Paise Sixty Only</v>
      </c>
      <c r="IA85" s="21">
        <v>11.03</v>
      </c>
      <c r="IB85" s="21" t="s">
        <v>121</v>
      </c>
      <c r="ID85" s="21">
        <v>440</v>
      </c>
      <c r="IE85" s="22" t="s">
        <v>52</v>
      </c>
      <c r="IF85" s="22"/>
      <c r="IG85" s="22"/>
      <c r="IH85" s="22"/>
      <c r="II85" s="22"/>
    </row>
    <row r="86" spans="1:243" s="21" customFormat="1" ht="15.75">
      <c r="A86" s="57">
        <v>12</v>
      </c>
      <c r="B86" s="58" t="s">
        <v>122</v>
      </c>
      <c r="C86" s="33"/>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12</v>
      </c>
      <c r="IB86" s="21" t="s">
        <v>122</v>
      </c>
      <c r="IE86" s="22"/>
      <c r="IF86" s="22"/>
      <c r="IG86" s="22"/>
      <c r="IH86" s="22"/>
      <c r="II86" s="22"/>
    </row>
    <row r="87" spans="1:243" s="21" customFormat="1" ht="362.25">
      <c r="A87" s="57">
        <v>12.01</v>
      </c>
      <c r="B87" s="58" t="s">
        <v>123</v>
      </c>
      <c r="C87" s="33"/>
      <c r="D87" s="67"/>
      <c r="E87" s="67"/>
      <c r="F87" s="67"/>
      <c r="G87" s="67"/>
      <c r="H87" s="67"/>
      <c r="I87" s="67"/>
      <c r="J87" s="67"/>
      <c r="K87" s="67"/>
      <c r="L87" s="67"/>
      <c r="M87" s="67"/>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IA87" s="21">
        <v>12.01</v>
      </c>
      <c r="IB87" s="21" t="s">
        <v>123</v>
      </c>
      <c r="IE87" s="22"/>
      <c r="IF87" s="22"/>
      <c r="IG87" s="22"/>
      <c r="IH87" s="22"/>
      <c r="II87" s="22"/>
    </row>
    <row r="88" spans="1:243" s="21" customFormat="1" ht="15.75">
      <c r="A88" s="57">
        <v>12.02</v>
      </c>
      <c r="B88" s="58" t="s">
        <v>124</v>
      </c>
      <c r="C88" s="33"/>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12.02</v>
      </c>
      <c r="IB88" s="21" t="s">
        <v>124</v>
      </c>
      <c r="IE88" s="22"/>
      <c r="IF88" s="22"/>
      <c r="IG88" s="22"/>
      <c r="IH88" s="22"/>
      <c r="II88" s="22"/>
    </row>
    <row r="89" spans="1:243" s="21" customFormat="1" ht="47.25">
      <c r="A89" s="57">
        <v>12.03</v>
      </c>
      <c r="B89" s="58" t="s">
        <v>125</v>
      </c>
      <c r="C89" s="33"/>
      <c r="D89" s="33">
        <v>250</v>
      </c>
      <c r="E89" s="59" t="s">
        <v>52</v>
      </c>
      <c r="F89" s="60">
        <v>408.83</v>
      </c>
      <c r="G89" s="43"/>
      <c r="H89" s="37"/>
      <c r="I89" s="38" t="s">
        <v>33</v>
      </c>
      <c r="J89" s="39">
        <f>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total_amount_ba($B$2,$D$2,D89,F89,J89,K89,M89)</f>
        <v>102207.5</v>
      </c>
      <c r="BB89" s="51">
        <f>BA89+SUM(N89:AZ89)</f>
        <v>102207.5</v>
      </c>
      <c r="BC89" s="56" t="str">
        <f>SpellNumber(L89,BB89)</f>
        <v>INR  One Lakh Two Thousand Two Hundred &amp; Seven  and Paise Fifty Only</v>
      </c>
      <c r="IA89" s="21">
        <v>12.03</v>
      </c>
      <c r="IB89" s="21" t="s">
        <v>125</v>
      </c>
      <c r="ID89" s="21">
        <v>250</v>
      </c>
      <c r="IE89" s="22" t="s">
        <v>52</v>
      </c>
      <c r="IF89" s="22"/>
      <c r="IG89" s="22"/>
      <c r="IH89" s="22"/>
      <c r="II89" s="22"/>
    </row>
    <row r="90" spans="1:55" ht="42.75">
      <c r="A90" s="44" t="s">
        <v>35</v>
      </c>
      <c r="B90" s="45"/>
      <c r="C90" s="46"/>
      <c r="D90" s="75"/>
      <c r="E90" s="75"/>
      <c r="F90" s="75"/>
      <c r="G90" s="34"/>
      <c r="H90" s="47"/>
      <c r="I90" s="47"/>
      <c r="J90" s="47"/>
      <c r="K90" s="47"/>
      <c r="L90" s="48"/>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55">
        <f>SUM(BA13:BA89)</f>
        <v>824894.24</v>
      </c>
      <c r="BB90" s="55">
        <f>SUM(BB13:BB89)</f>
        <v>824894.24</v>
      </c>
      <c r="BC90" s="76" t="str">
        <f>SpellNumber($E$2,BB90)</f>
        <v>INR  Eight Lakh Twenty Four Thousand Eight Hundred &amp; Ninety Four  and Paise Twenty Four Only</v>
      </c>
    </row>
    <row r="91" spans="1:55" ht="46.5" customHeight="1">
      <c r="A91" s="24" t="s">
        <v>36</v>
      </c>
      <c r="B91" s="25"/>
      <c r="C91" s="26"/>
      <c r="D91" s="72"/>
      <c r="E91" s="73" t="s">
        <v>45</v>
      </c>
      <c r="F91" s="74"/>
      <c r="G91" s="27"/>
      <c r="H91" s="28"/>
      <c r="I91" s="28"/>
      <c r="J91" s="28"/>
      <c r="K91" s="29"/>
      <c r="L91" s="30"/>
      <c r="M91" s="31"/>
      <c r="N91" s="32"/>
      <c r="O91" s="21"/>
      <c r="P91" s="21"/>
      <c r="Q91" s="21"/>
      <c r="R91" s="21"/>
      <c r="S91" s="21"/>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53">
        <f>IF(ISBLANK(F91),0,IF(E91="Excess (+)",ROUND(BA90+(BA90*F91),2),IF(E91="Less (-)",ROUND(BA90+(BA90*F91*(-1)),2),IF(E91="At Par",BA90,0))))</f>
        <v>0</v>
      </c>
      <c r="BB91" s="54">
        <f>ROUND(BA91,0)</f>
        <v>0</v>
      </c>
      <c r="BC91" s="36" t="str">
        <f>SpellNumber($E$2,BB91)</f>
        <v>INR Zero Only</v>
      </c>
    </row>
    <row r="92" spans="1:55" ht="45.75" customHeight="1">
      <c r="A92" s="23" t="s">
        <v>37</v>
      </c>
      <c r="B92" s="23"/>
      <c r="C92" s="62" t="str">
        <f>SpellNumber($E$2,BB91)</f>
        <v>INR Zero Only</v>
      </c>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row>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sheetData>
  <sheetProtection password="8F23" sheet="1"/>
  <mergeCells count="48">
    <mergeCell ref="D79:BC79"/>
    <mergeCell ref="D82:BC82"/>
    <mergeCell ref="D83:BC83"/>
    <mergeCell ref="D86:BC86"/>
    <mergeCell ref="D87:BC87"/>
    <mergeCell ref="D88:BC88"/>
    <mergeCell ref="D69:BC69"/>
    <mergeCell ref="D68:BC68"/>
    <mergeCell ref="D72:BC72"/>
    <mergeCell ref="D73:BC73"/>
    <mergeCell ref="D75:BC75"/>
    <mergeCell ref="D77:BC77"/>
    <mergeCell ref="D53:BC53"/>
    <mergeCell ref="D55:BC55"/>
    <mergeCell ref="D56:BC56"/>
    <mergeCell ref="D58:BC58"/>
    <mergeCell ref="D62:BC62"/>
    <mergeCell ref="D66:BC66"/>
    <mergeCell ref="D64:BC64"/>
    <mergeCell ref="D42:BC42"/>
    <mergeCell ref="D44:BC44"/>
    <mergeCell ref="D46:BC46"/>
    <mergeCell ref="D47:BC47"/>
    <mergeCell ref="D50:BC50"/>
    <mergeCell ref="D51:BC51"/>
    <mergeCell ref="D48:BC48"/>
    <mergeCell ref="D27:BC27"/>
    <mergeCell ref="D29:BC29"/>
    <mergeCell ref="D31:BC31"/>
    <mergeCell ref="D35:BC35"/>
    <mergeCell ref="D37:BC37"/>
    <mergeCell ref="D40:BC40"/>
    <mergeCell ref="D17:BC17"/>
    <mergeCell ref="D18:BC18"/>
    <mergeCell ref="D21:BC21"/>
    <mergeCell ref="D22:BC22"/>
    <mergeCell ref="D24:BC24"/>
    <mergeCell ref="D26:BC26"/>
    <mergeCell ref="C92:BC92"/>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1">
      <formula1>IF(E91="Select",-1,IF(E91="At Par",0,0))</formula1>
      <formula2>IF(E91="Select",-1,IF(E91="At Par",0,0.99))</formula2>
    </dataValidation>
    <dataValidation type="list" allowBlank="1" showErrorMessage="1" sqref="E9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1">
      <formula1>0</formula1>
      <formula2>IF(#REF!&lt;&gt;"Select",99.9,0)</formula2>
    </dataValidation>
    <dataValidation allowBlank="1" showInputMessage="1" showErrorMessage="1" promptTitle="Units" prompt="Please enter Units in text" sqref="D15:E16 D19:E20 D23:E23 D25:E25 D28:E28 D30:E30 D32:E34 D36:E36 D38:E39 D41:E41 D43:E43 D45:E45 D89:E89 D52:E52 D54:E54 D57:E57 D59:E61 D65:E65 D63:E63 D67:E67 D70:E71 D74:E74 D76:E76 D78:E78 D80:E81 D84:E85 D49:E49">
      <formula1>0</formula1>
      <formula2>0</formula2>
    </dataValidation>
    <dataValidation type="decimal" allowBlank="1" showInputMessage="1" showErrorMessage="1" promptTitle="Quantity" prompt="Please enter the Quantity for this item. " errorTitle="Invalid Entry" error="Only Numeric Values are allowed. " sqref="F15:F16 F19:F20 F23 F25 F28 F30 F32:F34 F36 F38:F39 F41 F43 F45 F89 F52 F54 F57 F59:F61 F65 F63 F67 F70:F71 F74 F76 F78 F80:F81 F84:F85 F49">
      <formula1>0</formula1>
      <formula2>999999999999999</formula2>
    </dataValidation>
    <dataValidation type="list" allowBlank="1" showErrorMessage="1" sqref="D13:D14 K15:K16 D17:D18 K19:K20 D21:D22 K23 D24 K25 D26:D27 K28 D29 K30 D31 K32:K34 D35 K36 D37 K38:K39 D40 K41 D42 K43 D44 K45 D46:D48 K89 D50:D51 K52 D53 K54 D55:D56 K57 D58 K59:K61 D62 D66 D64 K63 K65 D68:D69 K67 K70:K71 D72:D73 K74 D75 K76 D77 K78 D79 K80:K81 D82:D83 K84:K85 D86:D88 K4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20 G23:H23 G25:H25 G28:H28 G30:H30 G32:H34 G36:H36 G38:H39 G41:H41 G43:H43 G45:H45 G89:H89 G52:H52 G54:H54 G57:H57 G59:H61 G65:H65 G63:H63 G67:H67 G70:H71 G74:H74 G76:H76 G78:H78 G80:H81 G84:H85 G49:H49">
      <formula1>0</formula1>
      <formula2>999999999999999</formula2>
    </dataValidation>
    <dataValidation allowBlank="1" showInputMessage="1" showErrorMessage="1" promptTitle="Addition / Deduction" prompt="Please Choose the correct One" sqref="J15:J16 J19:J20 J23 J25 J28 J30 J32:J34 J36 J38:J39 J41 J43 J45 J89 J52 J54 J57 J59:J61 J65 J63 J67 J70:J71 J74 J76 J78 J80:J81 J84:J85 J49">
      <formula1>0</formula1>
      <formula2>0</formula2>
    </dataValidation>
    <dataValidation type="list" showErrorMessage="1" sqref="I15:I16 I19:I20 I23 I25 I28 I30 I32:I34 I36 I38:I39 I41 I43 I45 I89 I52 I54 I57 I59:I61 I65 I63 I67 I70:I71 I74 I76 I78 I80:I81 I84:I85 I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0 N23:O23 N25:O25 N28:O28 N30:O30 N32:O34 N36:O36 N38:O39 N41:O41 N43:O43 N45:O45 N89:O89 N52:O52 N54:O54 N57:O57 N59:O61 N65:O65 N63:O63 N67:O67 N70:O71 N74:O74 N76:O76 N78:O78 N80:O81 N84:O85 N49: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0 R23 R25 R28 R30 R32:R34 R36 R38:R39 R41 R43 R45 R89 R52 R54 R57 R59:R61 R65 R63 R67 R70:R71 R74 R76 R78 R80:R81 R84:R85 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0 Q23 Q25 Q28 Q30 Q32:Q34 Q36 Q38:Q39 Q41 Q43 Q45 Q89 Q52 Q54 Q57 Q59:Q61 Q65 Q63 Q67 Q70:Q71 Q74 Q76 Q78 Q80:Q81 Q84:Q85 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0 M23 M25 M28 M30 M32:M34 M36 M38:M39 M41 M43 M45 M89 M52 M54 M57 M59:M61 M65 M63 M67 M70:M71 M74 M76 M78 M80:M81 M84:M85 M49">
      <formula1>0</formula1>
      <formula2>999999999999999</formula2>
    </dataValidation>
    <dataValidation type="list" allowBlank="1" showInputMessage="1" showErrorMessage="1" sqref="L8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9 L8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9">
      <formula1>0</formula1>
      <formula2>0</formula2>
    </dataValidation>
    <dataValidation type="decimal" allowBlank="1" showErrorMessage="1" errorTitle="Invalid Entry" error="Only Numeric Values are allowed. " sqref="A13:A8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2023-01-10T07:19:25Z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