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'BoQ1'!$A$11:$BC$354</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'BoQ1'!$A$1:$BC$354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<sst xmlns="http://schemas.openxmlformats.org/spreadsheetml/2006/main" count="2519" uniqueCount="740">
  <si>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</si>
  <si>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</si>
  <si>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</si>
  <si>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</si>
  <si>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</si>
  <si>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</si>
  <si>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</si>
  <si>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</si>
  <si>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</si>
  <si>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</si>
  <si>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</si>
  <si>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</si>
  <si>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</si>
  <si>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</si>
  <si>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</si>
  <si>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</si>
  <si>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</si>
  <si>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</si>
  <si>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</si>
  <si>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</si>
  <si>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</si>
  <si>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</si>
  <si>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</si>
  <si>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</si>
  <si>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</si>
  <si>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</si>
  <si>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</si>
  <si>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</si>
  <si>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</si>
  <si>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</si>
  <si>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</si>
  <si>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</si>
  <si>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</si>
  <si>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</si>
  <si>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</si>
  <si>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</si>
  <si>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</si>
  <si>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</si>
  <si>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</si>
  <si>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</si>
  <si>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</si>
  <si>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</si>
  <si>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</si>
  <si>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</si>
  <si>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</si>
  <si>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</si>
  <si>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</si>
  <si>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</si>
  <si>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</si>
  <si>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</si>
  <si>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</si>
  <si>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</si>
  <si>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</si>
  <si>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</si>
  <si>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</si>
  <si>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</si>
  <si>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</si>
  <si>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</si>
  <si>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</si>
  <si>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</si>
  <si>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</si>
  <si>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</si>
  <si>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</si>
  <si>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</si>
  <si>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</si>
  <si>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</si>
  <si>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</si>
  <si>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</si>
  <si>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</si>
  <si>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</si>
  <si>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</si>
  <si>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</si>
  <si>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</si>
  <si>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</si>
  <si>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</si>
  <si>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</si>
  <si>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</si>
  <si>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</si>
  <si>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</si>
  <si>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</si>
  <si>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</si>
  <si>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</si>
  <si>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</si>
  <si>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</si>
  <si>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</si>
  <si>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</si>
  <si>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</si>
  <si>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</si>
  <si>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</si>
  <si>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</si>
  <si>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</si>
  <si>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</si>
  <si>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</si>
  <si>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</si>
  <si>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</si>
  <si>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</si>
  <si>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</si>
  <si>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</si>
  <si>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</si>
  <si>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</si>
  <si>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</si>
  <si>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</si>
  <si>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</si>
  <si>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</si>
  <si>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</si>
  <si>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</si>
  <si>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</si>
  <si>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</si>
  <si>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</si>
  <si>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</si>
  <si>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</si>
  <si>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</si>
  <si>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</si>
  <si>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</si>
  <si>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</si>
  <si>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</si>
  <si>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</si>
  <si>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</si>
  <si>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</si>
  <si>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</si>
  <si>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</si>
  <si>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</si>
  <si>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</si>
  <si>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</si>
  <si>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</si>
  <si>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</si>
  <si>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</si>
  <si>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</si>
  <si>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</si>
  <si>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</si>
  <si>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</si>
  <si>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</si>
  <si>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</si>
  <si>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</si>
  <si>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</si>
  <si>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</si>
  <si>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</si>
  <si>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</si>
  <si>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</si>
  <si>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</si>
  <si>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</si>
  <si>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</si>
  <si>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</si>
  <si>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</si>
  <si>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</si>
  <si>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</si>
  <si>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</si>
  <si>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</si>
  <si>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</si>
  <si>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</si>
  <si>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</si>
  <si>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</si>
  <si>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</si>
  <si>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</si>
  <si>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</si>
  <si>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</si>
  <si>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</si>
  <si>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</si>
  <si>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</si>
  <si>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</si>
  <si>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</si>
  <si>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</si>
  <si>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</si>
  <si>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</si>
  <si>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</si>
  <si>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</si>
  <si>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</si>
  <si>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</si>
  <si>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</si>
  <si>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</si>
  <si>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</si>
  <si>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</si>
  <si>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</si>
  <si>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</si>
  <si>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</si>
  <si>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</si>
  <si>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</si>
  <si>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</si>
  <si>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</si>
  <si>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</si>
  <si>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</si>
  <si>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</si>
  <si>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</si>
  <si>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</si>
  <si>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</si>
  <si>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</si>
  <si>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</si>
  <si>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</si>
  <si>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</si>
  <si>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</si>
  <si>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</si>
  <si>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</si>
  <si>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</si>
  <si>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</si>
  <si>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</si>
  <si>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</si>
  <si>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</si>
  <si>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</si>
  <si>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</si>
  <si>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</si>
  <si>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</si>
  <si>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</si>
  <si>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</si>
  <si>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</si>
  <si>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</si>
  <si>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</si>
  <si>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</si>
  <si>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</si>
  <si>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</si>
  <si>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</si>
  <si>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</si>
  <si>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</si>
  <si>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</si>
  <si>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</si>
  <si>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</si>
  <si>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</si>
  <si>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</si>
  <si>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</si>
  <si>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</si>
  <si>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</si>
  <si>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</si>
  <si>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</si>
  <si>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</si>
  <si>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</si>
  <si>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</si>
  <si>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</si>
  <si>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</si>
  <si>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</si>
  <si>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</si>
  <si>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</si>
  <si>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</si>
  <si>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</si>
  <si>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</si>
  <si>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</si>
  <si>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</si>
  <si>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</si>
  <si>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</si>
  <si>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</si>
  <si>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</si>
  <si>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</si>
  <si>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</si>
  <si>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</si>
  <si>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</si>
  <si>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</si>
  <si>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</si>
  <si>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</si>
  <si>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</si>
  <si>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</si>
  <si>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</si>
  <si>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</si>
  <si>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</si>
  <si>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</si>
  <si>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</si>
  <si>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</si>
  <si>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</si>
  <si>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</si>
  <si>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</si>
  <si>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</si>
  <si>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</si>
  <si>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</si>
  <si>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</si>
  <si>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</si>
  <si>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</si>
  <si>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</si>
  <si>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</si>
  <si>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</si>
  <si>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</si>
  <si>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</si>
  <si>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</si>
  <si>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</si>
  <si>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</si>
  <si>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</si>
  <si>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</si>
  <si>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</si>
  <si>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</si>
  <si>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</si>
  <si>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</si>
  <si>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</si>
  <si>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</si>
  <si>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</si>
  <si>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</si>
  <si>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</si>
  <si>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</si>
  <si>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</si>
  <si>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</si>
  <si>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</si>
  <si>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</si>
  <si>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</si>
  <si>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</si>
  <si>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</si>
  <si>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</si>
  <si>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</si>
  <si>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</si>
  <si>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</si>
  <si>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</si>
  <si>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</si>
  <si>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</si>
  <si>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</si>
  <si>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</si>
  <si>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</si>
  <si>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</si>
  <si>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</si>
  <si>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</si>
  <si>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</si>
  <si>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</si>
  <si>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</si>
  <si>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</si>
  <si>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</si>
  <si>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</si>
  <si>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</si>
  <si>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</si>
  <si>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</si>
  <si>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</si>
  <si>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</si>
  <si>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</si>
  <si>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</si>
  <si>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</si>
  <si>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</si>
  <si>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</si>
  <si>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</si>
  <si>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</si>
  <si>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</si>
  <si>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</si>
  <si>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</si>
  <si>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</si>
  <si>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</si>
  <si>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</si>
  <si>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</si>
  <si>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</si>
  <si>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</si>
  <si>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</si>
  <si>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</si>
  <si>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</si>
  <si>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</si>
  <si>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</si>
  <si>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</si>
  <si>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</si>
  <si>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</si>
  <si>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</si>
  <si>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</si>
  <si>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</si>
  <si>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</si>
  <si>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</si>
  <si>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</si>
  <si>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</si>
  <si>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</si>
  <si>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</si>
  <si>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</si>
  <si>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</si>
  <si>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</si>
  <si>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</si>
  <si>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</si>
  <si>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</si>
  <si>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</si>
  <si>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</si>
  <si>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</si>
  <si>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</si>
  <si>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</si>
  <si>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</si>
  <si>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</si>
  <si>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</si>
  <si>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</si>
  <si>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</si>
  <si>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</si>
  <si>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</si>
  <si>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</si>
  <si>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</si>
  <si>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</si>
  <si>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</si>
  <si>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</si>
  <si>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</si>
  <si>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</si>
  <si>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</si>
  <si>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</si>
  <si>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</si>
  <si>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</si>
  <si>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3 module</t>
  </si>
  <si>
    <t>6 module</t>
  </si>
  <si>
    <t>Group C</t>
  </si>
  <si>
    <t>1 x 1.5 Sq.mm..</t>
  </si>
  <si>
    <t>3 x 1.5 Sq.mm..</t>
  </si>
  <si>
    <t>3 x 4 Sq.mm..</t>
  </si>
  <si>
    <t>3 x 6 Sq.mm..</t>
  </si>
  <si>
    <t>8 module</t>
  </si>
  <si>
    <t>12 module</t>
  </si>
  <si>
    <t>3 Pin 5/6 Amp. socket outlet</t>
  </si>
  <si>
    <t>6 Pin 15/16 Amp. socket outlet.</t>
  </si>
  <si>
    <t>For 8 way, Double door SPN MCBDB</t>
  </si>
  <si>
    <t>End cap left or right</t>
  </si>
  <si>
    <t>Mtr.</t>
  </si>
  <si>
    <t>Mtr</t>
  </si>
  <si>
    <t>Nos.</t>
  </si>
  <si>
    <t>Each</t>
  </si>
  <si>
    <t>sqm</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</si>
  <si>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</si>
  <si>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</si>
  <si>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</si>
  <si>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</si>
  <si>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</si>
  <si>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</si>
  <si>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</si>
  <si>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</si>
  <si>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</si>
  <si>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</si>
  <si>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</si>
  <si>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</si>
  <si>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</si>
  <si>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</si>
  <si>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</si>
  <si>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</si>
  <si>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</si>
  <si>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Wiring for light point/ fan point/ exhaust fan point/ call bell point with 1.5 sq.mm FRLS PVC insulated copper conductor single core cable in surface / recessed steel conduit, with modular switch, modular plate, suitable GI box and earthing the point with 1.5 sq.mm. FRLS PVC insulated copper conductor single core cable etc as required.</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</si>
  <si>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</si>
  <si>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100 mm</t>
  </si>
  <si>
    <t>Cum</t>
  </si>
  <si>
    <t>EARTH WORK</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</si>
  <si>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</si>
  <si>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</si>
  <si>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</si>
  <si>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</si>
  <si>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</si>
  <si>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</si>
  <si>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 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</si>
  <si>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</si>
  <si>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</si>
  <si>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</si>
  <si>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Centering and shuttering including strutting, propping etc. and removal of form work for :</t>
  </si>
  <si>
    <t>Foundations, footings, bases for columns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</si>
  <si>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</si>
  <si>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</si>
  <si>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</si>
  <si>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</si>
  <si>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</si>
  <si>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</si>
  <si>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Suspended floors, roofs, landings, balconies and access platform</t>
  </si>
  <si>
    <t>Shelves (Cast in situ)</t>
  </si>
  <si>
    <t>Lintels, beams, plinth beams, girders, bressumers and cantilevers</t>
  </si>
  <si>
    <t>Columns, Pillars, Piers, Abutments, Posts and Struts</t>
  </si>
  <si>
    <t xml:space="preserve">Edges of slabs and breaks in floors and walls   </t>
  </si>
  <si>
    <t>Under 20 cm wide</t>
  </si>
  <si>
    <t>Steel reinforcement for R.C.C. work including straightening, cutting, bending, placing in position and binding all complete upto plinth level.</t>
  </si>
  <si>
    <t>Thermo-Mechanically Treated bars of grade Fe-500D or more.</t>
  </si>
  <si>
    <t>Steel reinforcement for R.C.C. work including straightening, cutting, bending, placing in position and binding all complete above plinth level.</t>
  </si>
  <si>
    <t>Add for plaster drip course/ groove in plastered surface or moulding to R.C.C. projections.</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</si>
  <si>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</si>
  <si>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</si>
  <si>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</si>
  <si>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</si>
  <si>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</si>
  <si>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</si>
  <si>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</si>
  <si>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</si>
  <si>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</si>
  <si>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</si>
  <si>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t>
  </si>
  <si>
    <t>Area of slab over 0.50 sqm</t>
  </si>
  <si>
    <t>Granite stone slab of colour black, Cherry/Ruby red</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</si>
  <si>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</si>
  <si>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</si>
  <si>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</si>
  <si>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</si>
  <si>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</si>
  <si>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Sal wood</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</si>
  <si>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</si>
  <si>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25 mm thick (for cupboard) including ISI marked nickel plated bright finished M.S. Piano hinges IS : 3818 marked with necessary screws</t>
  </si>
  <si>
    <t>Extra for providing lipping with 2nd class teak wood battens 25 mm minimum depth on all edges of flush door shutters (over all area of door shutter to be measured).</t>
  </si>
  <si>
    <t>Extra for cutting rebate in flush door shutters (Total area of the shutter to be measured).</t>
  </si>
  <si>
    <t>250x16 mm</t>
  </si>
  <si>
    <t>250x10 mm</t>
  </si>
  <si>
    <t>150x10 mm</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</si>
  <si>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</si>
  <si>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</si>
  <si>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</si>
  <si>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300x10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</si>
  <si>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</si>
  <si>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</si>
  <si>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</si>
  <si>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magnetic catcher of approved quality in cupboard / ward robe shutters, including fixing with necessary screws etc. complete.</t>
  </si>
  <si>
    <t>Double strip (horizontal type)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</si>
  <si>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Engineer-in-charge</t>
  </si>
  <si>
    <t>Providing and fixing to existing door frames.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</si>
  <si>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</si>
  <si>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</si>
  <si>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</si>
  <si>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</si>
  <si>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</si>
  <si>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</si>
  <si>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</si>
  <si>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&amp; fixing fly proof wire gauze to windows, clerestory windows &amp; doors with M.S. Flat 15x3 mm and nuts &amp; bolts complete.</t>
  </si>
  <si>
    <t>Stainless steel (grade 304) wire gauze of 0.5 mm dia wire and 1.4 mm aperture on both sides</t>
  </si>
  <si>
    <t>FLOORING</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</si>
  <si>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</si>
  <si>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</si>
  <si>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</si>
  <si>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75 mm</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</si>
  <si>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</si>
  <si>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</si>
  <si>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</si>
  <si>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</si>
  <si>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</si>
  <si>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</si>
  <si>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</si>
  <si>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</si>
  <si>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</si>
  <si>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</si>
  <si>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Providing and applying white cement based putty of average thickness 1 mm, of approved brand and manufacturer, over the plastered wall surface to prepare the surface even and smooth complete.</t>
  </si>
  <si>
    <t>Finishing walls with Premium Acrylic Smooth exterior paint with Silicone additives of required shade</t>
  </si>
  <si>
    <t>Old work (Two or more coats applied @ 1.43 ltr/ 10 sqm) over existing cement paint surface</t>
  </si>
  <si>
    <t>Old work (one or more coats applied @ 0.83 ltr/10 sqm).</t>
  </si>
  <si>
    <t>Dismantling and Demolishing</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</si>
  <si>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</si>
  <si>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</si>
  <si>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</si>
  <si>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</si>
  <si>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Dismantling tile work in floors and roofs laid in cement mortar including stacking material within 50 metres lead.</t>
  </si>
  <si>
    <t>For thickness of tiles above 25 mm and up to 40 mm</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</si>
  <si>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</si>
  <si>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</si>
  <si>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solid plastic seat with lid for pedestal type W.C.pan complete :</t>
  </si>
  <si>
    <t>White solid plastic seat with lid</t>
  </si>
  <si>
    <t>Providing and fixing CP Brass 32mm size Bottle Trap of approvedquality &amp; make and as per the direction of Engineer-in-charge.</t>
  </si>
  <si>
    <t>Providing and fixing 600x450 mm beveled edge mirror of superiorglass (of approved quality) complete with 6 mm thick hard boardground fixed to wooden cleats with C.P. brass screws and washerscomplete.</t>
  </si>
  <si>
    <t>Providing and fixing mirror of superior glass (of approved quality) andof required shape and size with plastic moulded frame of approvedmake and shade with 6 mm thick hard board backing :</t>
  </si>
  <si>
    <t>Rectangular shape 1500x450 mm</t>
  </si>
  <si>
    <t>Providing and fixing 600x120x5 mm glass shelf with edges round off,supported on anodised aluminium angle frame with C.P. brassbrackets and guard rail complete fixed with 40 mm long screws, rawlplugs etc., complete.</t>
  </si>
  <si>
    <t>Providing and fixing soil, waste and vent pipes :</t>
  </si>
  <si>
    <t>100 mm dia</t>
  </si>
  <si>
    <t>Centrifugally cast (spun) iron socket &amp;spigot (S&amp;S) pipe as per IS: 3989</t>
  </si>
  <si>
    <t>75 mm diameter :</t>
  </si>
  <si>
    <t>Centrifugally cast (spun) iron socketed pipeas per IS: 3989</t>
  </si>
  <si>
    <t>Providing and fixing M.S. holder-bat clamps of approved design toSand Cast iron/cast iron (spun) pipe embedded in and includingcement concrete blocks 10x10x10 cm of 1:2:4 mix (1 cement : 2coarse sand : 4 graded stone aggregate 20 mm nominal size),including cost of cutting holes and making good the walls etc. :</t>
  </si>
  <si>
    <t>For 100 mm dia pipe</t>
  </si>
  <si>
    <t>Providing and fixing bend of required degree with access door, insertionrubber washer 3 mm thick, bolts and nuts complete.</t>
  </si>
  <si>
    <t>Sand cast iron S&amp;S as per IS - 3989</t>
  </si>
  <si>
    <t>Providing and fixing plain bend of required degree.</t>
  </si>
  <si>
    <t>Sand cast iron S&amp;S as per IS : 3989</t>
  </si>
  <si>
    <t>Providing and fixing single equal plain junction of required degreewith access door, insertion rubber washer 3 mm thick, bolts andnuts complete.</t>
  </si>
  <si>
    <t>100x100x100 mm</t>
  </si>
  <si>
    <t>Providing and fixing single equal plain junction of required degree :</t>
  </si>
  <si>
    <t>Providing and fixing terminal guard :</t>
  </si>
  <si>
    <t>Providing and fixing collar :</t>
  </si>
  <si>
    <t>Providing lead caulked joints to sand cast iron/centrifugally cast(spun) iron pipes and fittings of diameter :</t>
  </si>
  <si>
    <t>Providing and fixing trap of self cleansing design with screwed downor hinged grating with or without vent arm complete, including cost ofcutting and making good the walls and floors :</t>
  </si>
  <si>
    <t>100 mm inlet and 100 mm outlet</t>
  </si>
  <si>
    <t>Sand cast iron S&amp;S as per IS: 3989</t>
  </si>
  <si>
    <t>100 mm inlet and 75 mm outlet</t>
  </si>
  <si>
    <t>Cutting chases in brick masonry walls for following diameter sandcast iron/centrifugally cast (spun) iron pipes and making good thesame with cement concrete 1:3:6 ( 1 cement : 3 coarse sand :6graded stone aggregate 12.5 mm nominal size), including necessaryplaster and pointing in cement mortar 1:4 (1 cement : 4 coarsesand) :</t>
  </si>
  <si>
    <t>WATER SUPPLY</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</si>
  <si>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</si>
  <si>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</si>
  <si>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</si>
  <si>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</si>
  <si>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</si>
  <si>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</si>
  <si>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</si>
  <si>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</si>
  <si>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</si>
  <si>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</si>
  <si>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15 mm nominal bore</t>
  </si>
  <si>
    <t>Providing and fixing gun metal gate valve with C.I. wheel of approved quality (screwed end) :</t>
  </si>
  <si>
    <t>25 mm nominal bore</t>
  </si>
  <si>
    <t>20 mm nominal bore</t>
  </si>
  <si>
    <t>32 mm nominal bore.</t>
  </si>
  <si>
    <t>40 mm nominal bore</t>
  </si>
  <si>
    <t>Providing and fixing ball valve (brass) of approved quality, High or low pressure, with plastic floats complete :</t>
  </si>
  <si>
    <t>Providing and fixing uplasticised PVC connection pipe with brass unions :</t>
  </si>
  <si>
    <t>45 cm length</t>
  </si>
  <si>
    <t>100 mm diameter</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</si>
  <si>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</si>
  <si>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</si>
  <si>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synthetic enamel white paint with two coats over a ready mixed priming coat, both of approved quality for new work :</t>
  </si>
  <si>
    <t>25 mm diameter pipe</t>
  </si>
  <si>
    <t>40 mm diameter pipe</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</si>
  <si>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</si>
  <si>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</si>
  <si>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</si>
  <si>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</si>
  <si>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</si>
  <si>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</si>
  <si>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</si>
  <si>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</si>
  <si>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DRAINAGE</t>
  </si>
  <si>
    <t>Providing, laying and jointing glazed stoneware pipes class SP-1 with stiff mixture of cement mortar in the proportion of 1:1 (1 cement : 1 fine sand) including testing of joints etc. complete :</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</si>
  <si>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</si>
  <si>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</si>
  <si>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</si>
  <si>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</si>
  <si>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</si>
  <si>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</si>
  <si>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</si>
  <si>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</si>
  <si>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</si>
  <si>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</si>
  <si>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</si>
  <si>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</si>
  <si>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</si>
  <si>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</si>
  <si>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</si>
  <si>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</si>
  <si>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</si>
  <si>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</si>
  <si>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</si>
  <si>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</si>
  <si>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Extra for applying additional anodic coating AC 25 instead of AC 15 to aluminium extruded sections.</t>
  </si>
  <si>
    <t>For shutters of doors, windows &amp; ventilators</t>
  </si>
  <si>
    <t>Providing and fixing aluminium tubular handle bar 32 mm outer dia, 3.0 mm thick &amp; 2100 mm long with SS screws etc .complete as per direction of Engineer-in-Charge.</t>
  </si>
  <si>
    <t>Anodized (AC 15 ) aluminium tubular handle bar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</si>
  <si>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</si>
  <si>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</si>
  <si>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water proofing treatment on roofs of slabs by applying cement slurry mixed with water proofing cement compound consisting of applying: (a) after surface preparation, first layer of slurry of cement @ 0.488 kg/sqm mixed with water proofing cement compound @ 0.253 kg/sqm. (b) laying second layer of Fibre glass cloth when the first layer is still green. Overlaps of joints of fibre cloth should not be less than 10 cm. (c) third layer of 1.5 mm thickness consisting of slurry of cement @ 1.289 kg/sqm mixed with water proofing cement compound @ 0.670 kg/sqm and coarse sand @ 1.289 kg/sqm. This will be allowed to air cure for 4 hours followed by water curing for 48 hours. The entire treatment will be taken upto 30 cm on parapet wall and tucked into groove in parapet all around. (d) fourth and final layer of brick tiling with cement mortar (which will be paid for separately. For the purpose of measurement the entire treated surface will be measured.</t>
  </si>
  <si>
    <t>cum</t>
  </si>
  <si>
    <t>metre</t>
  </si>
  <si>
    <t>each</t>
  </si>
  <si>
    <t>kg</t>
  </si>
  <si>
    <t>per litre</t>
  </si>
  <si>
    <t>Sqm</t>
  </si>
  <si>
    <t>Providing wood work in frames of false ceiling, partitions etc. sawn and fixed in position with necessary stainless steel screws etc.</t>
  </si>
  <si>
    <t>Providing and fixing teak wood lipping of size 25x3 mm in pelmet.</t>
  </si>
  <si>
    <t>Extruded section profile size 42x50 mm</t>
  </si>
  <si>
    <t>25 mm thick PVC flush door shutters made out of a one piece Multi chamber extruded PVC section of the size of 762 mm X 25 mm or less as per requirement with an average wall thickness of 1 mm (± 0.3 mm). PVC foam end cap of size 23x10 mm are provided on both vertical edges to ensure the overall thickness of 25 mm. M.S. tube having dimensions 19 mm x 19 mm and 1.0 mm (± 0.1 mm) is inserted along the hinge side of the door. Core of the door shutter should be filled with High Density Polyurethane foam. The Top &amp; Bottom edges of the shutter are covered with an end-cap of the size 25 mm X 11 mm. Door shutter shall be reinforced with special polymeric reinforcements as per manufacturer’s specification and direction of Engineer-in-charge to take up necessary hardware and fixtures. Stickers indicating the locations of hardware will be pasted at appropriate places</t>
  </si>
  <si>
    <t>Providing and fixing stainless steel fancy handle of approved make fixed with SS screws etc. complete as per direction of Engineer-in-charge.</t>
  </si>
  <si>
    <t>200 mm</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</si>
  <si>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</si>
  <si>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20 mm wide and 15 mm deep groove</t>
  </si>
  <si>
    <t>Extra for cutting reinforcement bars manually/ by mechanical means in R.C.C. or R.B. work (Payment shall be made on the cross sectional area of R.C.C. or R.B. work) as per direction of Engineer-in-charge.</t>
  </si>
  <si>
    <t>Of area beyond 3 sq. metres</t>
  </si>
  <si>
    <t>Rectangular shape 453x357 mm</t>
  </si>
  <si>
    <t>50 mm dia</t>
  </si>
  <si>
    <t>Providing and fixing G.I. Union in G.I. pipe including cutting and threading the pipe and making long screws etc. complete (New work)  :</t>
  </si>
  <si>
    <t>Providing and fixing PTMT grating of approved quality and colour.</t>
  </si>
  <si>
    <t>Circular type</t>
  </si>
  <si>
    <t>125 mm nominal dia with 25 mm waste hole</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</si>
  <si>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</si>
  <si>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</si>
  <si>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Providing and fixing C.P brass swan neck pillar cock of L&amp;K or equivalent make.
</t>
  </si>
  <si>
    <t xml:space="preserve">Providing and fixing aluminium door sea 3 feet long with screws etc.
</t>
  </si>
  <si>
    <t xml:space="preserve">P/F C. P. brass shower rose with 15 mm or 20 inlet 75 mm dia fancy type.
</t>
  </si>
  <si>
    <t xml:space="preserve">Providing and fixing white vitreous china oval type wash basin of size 550 x 480 with 15mm C.P brass pillar tap, 32mm C.P brass waste of standard patern.
</t>
  </si>
  <si>
    <t xml:space="preserve">Providing and fixing C.P coat pin hanger of approved make with necessary srews gully etc.
</t>
  </si>
  <si>
    <t xml:space="preserve">Providing and fixing C.P brass pipe 32 mm for bottle trap.
</t>
  </si>
  <si>
    <t xml:space="preserve">Providing and fixing C.P soap dish complete with screws and gully etc.
</t>
  </si>
  <si>
    <t xml:space="preserve">P/F towel rod complete with teo c.p. brass brackets fixed to wooden cleats with c.p. brass scews of approved make size 600x20mm.
</t>
  </si>
  <si>
    <t xml:space="preserve">Providing and fixing 10 cm high drawer of cupboard with 12 mm thick base on sides with 12 mm thick medium density grade I particle board with commercial veneering on both side i/c providing and fixing telescope channel , rail necessary roller with screw etc. complete.
</t>
  </si>
  <si>
    <t>Providing and fixing c.p. hand spray ( health faucet )  with push button control and fleexible hose connection with c.p. hook complete in all respects.</t>
  </si>
  <si>
    <t xml:space="preserve">Providing and fixing c.p. brassMetro pole flush valve concealed body of (Jaguar make) code no1093 SQ
40 mm nominal bor
</t>
  </si>
  <si>
    <t xml:space="preserve">Providing and fixing SS end cap for curtain rod.
</t>
  </si>
  <si>
    <t xml:space="preserve">"Providing and fixing SS bracket.
"
</t>
  </si>
  <si>
    <t xml:space="preserve">Providing and fixing 25 mm dia SS curtain pipe .
</t>
  </si>
  <si>
    <t xml:space="preserve">Providing and fixing wall hung W.C with fitting code no.c8015 , c0209 etc.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</si>
  <si>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</si>
  <si>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"Extra for  providing and fixing Triple layer SINTEX white pvc.water storage tank inplace of Providing and placing on terrace (at all floor levels) polyethylene water storage tank, IS : 12701 marked, with cover and suitable locking arrangement and making necessary holes for inlet, outlet and overflow pipes but without fittings and the base support for tank.
Circular tank
.
</t>
  </si>
  <si>
    <t xml:space="preserve">Extra for providing and fixing of 8mm to 9mm thick ceramic glazed wall tiles instead of 5mm thick ceramic glazed wall tiles.
</t>
  </si>
  <si>
    <t>Providing and fixing C.P.brass Towel ring with round flange of ( Jaguar Make ) code no.CAN1121</t>
  </si>
  <si>
    <r>
      <t xml:space="preserve">Wiring for light point/ fan point/ exhaust fan point/ call bell point with 1.5 sq.mm FRLS PVC insulated copper conductor single core cable in surface / recessed steel conduit, </t>
    </r>
    <r>
      <rPr>
        <b/>
        <i/>
        <sz val="10"/>
        <rFont val="Calibri"/>
        <family val="2"/>
      </rPr>
      <t>with modular switch, modula</t>
    </r>
    <r>
      <rPr>
        <b/>
        <sz val="10"/>
        <rFont val="Calibri"/>
        <family val="2"/>
      </rPr>
      <t>r plate,</t>
    </r>
    <r>
      <rPr>
        <sz val="10"/>
        <rFont val="Calibri"/>
        <family val="2"/>
      </rPr>
      <t xml:space="preserve"> suitable GI box and earthing the point with 1.5 sq.mm. FRLS PVC insulated copper conductor single core cable etc as required.</t>
    </r>
  </si>
  <si>
    <r>
      <rPr>
        <i/>
        <sz val="10"/>
        <rFont val="Calibri"/>
        <family val="2"/>
      </rPr>
      <t xml:space="preserve">Rewiring for </t>
    </r>
    <r>
      <rPr>
        <sz val="10"/>
        <rFont val="Calibri"/>
        <family val="2"/>
      </rPr>
      <t>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r>
  </si>
  <si>
    <t>Group 'C'</t>
  </si>
  <si>
    <r>
      <t>Supplying &amp; drawing following sizes of FRLS PVC insulated  copper conductor single core cable in / on</t>
    </r>
    <r>
      <rPr>
        <i/>
        <sz val="10"/>
        <rFont val="Calibri"/>
        <family val="2"/>
      </rPr>
      <t xml:space="preserve"> the existing surfac</t>
    </r>
    <r>
      <rPr>
        <sz val="10"/>
        <rFont val="Calibri"/>
        <family val="2"/>
      </rPr>
      <t>e / recessed, PVC / steel conduit as reqd.</t>
    </r>
  </si>
  <si>
    <r>
      <t xml:space="preserve">Supply and drawing of </t>
    </r>
    <r>
      <rPr>
        <b/>
        <i/>
        <sz val="10"/>
        <rFont val="Calibri"/>
        <family val="2"/>
      </rPr>
      <t xml:space="preserve">telephone wire of 2 pair 0.50 </t>
    </r>
    <r>
      <rPr>
        <b/>
        <sz val="10"/>
        <rFont val="Calibri"/>
        <family val="2"/>
      </rPr>
      <t>mm</t>
    </r>
    <r>
      <rPr>
        <sz val="10"/>
        <rFont val="Calibri"/>
        <family val="2"/>
      </rPr>
      <t xml:space="preserve"> dia   copper conductor FRLS PVC insulated unsheathed twisted wire jelly filled in existing / surface concealed conduit  as reqd.  including numbering and connecting  the wires at both the ends. </t>
    </r>
  </si>
  <si>
    <r>
      <t xml:space="preserve">S &amp; F of following size of </t>
    </r>
    <r>
      <rPr>
        <b/>
        <i/>
        <sz val="10"/>
        <rFont val="Calibri"/>
        <family val="2"/>
      </rPr>
      <t>steel conduit</t>
    </r>
    <r>
      <rPr>
        <b/>
        <sz val="10"/>
        <rFont val="Calibri"/>
        <family val="2"/>
      </rPr>
      <t xml:space="preserve"> </t>
    </r>
    <r>
      <rPr>
        <sz val="10"/>
        <rFont val="Calibri"/>
        <family val="2"/>
      </rPr>
      <t xml:space="preserve">along with the accessories in surface/ recess I/c painting in case of surface conduit or cutting the wall and making good the same in case of recessed conduit as reqd. </t>
    </r>
  </si>
  <si>
    <t>20 mm 16 SWG</t>
  </si>
  <si>
    <t>25 mm  16 SWG</t>
  </si>
  <si>
    <t>32 mm  14 SWG</t>
  </si>
  <si>
    <r>
      <t>S &amp; F following size/</t>
    </r>
    <r>
      <rPr>
        <b/>
        <sz val="10"/>
        <rFont val="Calibri"/>
        <family val="2"/>
      </rPr>
      <t xml:space="preserve">module, GI box along with </t>
    </r>
    <r>
      <rPr>
        <b/>
        <i/>
        <sz val="10"/>
        <rFont val="Calibri"/>
        <family val="2"/>
      </rPr>
      <t xml:space="preserve">modular base and cover </t>
    </r>
    <r>
      <rPr>
        <b/>
        <sz val="10"/>
        <rFont val="Calibri"/>
        <family val="2"/>
      </rPr>
      <t>plate</t>
    </r>
    <r>
      <rPr>
        <sz val="10"/>
        <rFont val="Calibri"/>
        <family val="2"/>
      </rPr>
      <t xml:space="preserve"> for modular switches in recess as required.</t>
    </r>
  </si>
  <si>
    <t>1/2 module (1 or 2 module)</t>
  </si>
  <si>
    <r>
      <t xml:space="preserve">Supply and &amp; fixing following </t>
    </r>
    <r>
      <rPr>
        <i/>
        <sz val="10"/>
        <rFont val="Calibri"/>
        <family val="2"/>
      </rPr>
      <t xml:space="preserve">modular </t>
    </r>
    <r>
      <rPr>
        <b/>
        <i/>
        <sz val="10"/>
        <rFont val="Calibri"/>
        <family val="2"/>
      </rPr>
      <t>switch/ socket</t>
    </r>
    <r>
      <rPr>
        <b/>
        <sz val="10"/>
        <rFont val="Calibri"/>
        <family val="2"/>
      </rPr>
      <t xml:space="preserve"> </t>
    </r>
    <r>
      <rPr>
        <b/>
        <i/>
        <sz val="10"/>
        <rFont val="Calibri"/>
        <family val="2"/>
      </rPr>
      <t>on the existing modular</t>
    </r>
    <r>
      <rPr>
        <i/>
        <sz val="10"/>
        <rFont val="Calibri"/>
        <family val="2"/>
      </rPr>
      <t xml:space="preserve"> plat</t>
    </r>
    <r>
      <rPr>
        <sz val="10"/>
        <rFont val="Calibri"/>
        <family val="2"/>
      </rPr>
      <t>es &amp; switch box including connection but excluding modular plate etc. as reqd.</t>
    </r>
  </si>
  <si>
    <t>5/6 Amp one way switch</t>
  </si>
  <si>
    <t>15/16 Amp. one way switch</t>
  </si>
  <si>
    <t xml:space="preserve">Telephone socket outlet </t>
  </si>
  <si>
    <t>Modular bell push 6 A one way. .</t>
  </si>
  <si>
    <t>Modular Type Electronic Fan regulator</t>
  </si>
  <si>
    <t>Modular type blanking plate.</t>
  </si>
  <si>
    <t xml:space="preserve">Ceiling rose 3-Pin, 5A </t>
  </si>
  <si>
    <t>Brass Batten/ angle Holder</t>
  </si>
  <si>
    <r>
      <t>Supplying and fixing call</t>
    </r>
    <r>
      <rPr>
        <b/>
        <sz val="10"/>
        <rFont val="Calibri"/>
        <family val="2"/>
      </rPr>
      <t xml:space="preserve"> bell / buzzer</t>
    </r>
    <r>
      <rPr>
        <sz val="10"/>
        <rFont val="Calibri"/>
        <family val="2"/>
      </rPr>
      <t xml:space="preserve"> suitable for single phase, 230 volts, complete as required.</t>
    </r>
  </si>
  <si>
    <r>
      <t xml:space="preserve">S &amp; F </t>
    </r>
    <r>
      <rPr>
        <b/>
        <sz val="10"/>
        <rFont val="Calibri"/>
        <family val="2"/>
      </rPr>
      <t>MCB</t>
    </r>
    <r>
      <rPr>
        <sz val="10"/>
        <rFont val="Calibri"/>
        <family val="2"/>
      </rPr>
      <t xml:space="preserve"> of following pole and rating 240/415 volts 'C' series in the </t>
    </r>
    <r>
      <rPr>
        <i/>
        <sz val="10"/>
        <rFont val="Calibri"/>
        <family val="2"/>
      </rPr>
      <t>existing MCB DB</t>
    </r>
    <r>
      <rPr>
        <sz val="10"/>
        <rFont val="Calibri"/>
        <family val="2"/>
      </rPr>
      <t xml:space="preserve"> complete with connection, testing &amp; commissioning etc as reqd. ( legrand)         </t>
    </r>
  </si>
  <si>
    <t xml:space="preserve">Single Pole 6 amp to 32 amp </t>
  </si>
  <si>
    <t xml:space="preserve">Single Pole &amp; Neutral 6 amp to 32 amp </t>
  </si>
  <si>
    <r>
      <t>Supplying and fixing following way,</t>
    </r>
    <r>
      <rPr>
        <b/>
        <sz val="10"/>
        <rFont val="Calibri"/>
        <family val="2"/>
      </rPr>
      <t xml:space="preserve"> Single pole and neutral</t>
    </r>
    <r>
      <rPr>
        <sz val="10"/>
        <rFont val="Calibri"/>
        <family val="2"/>
      </rPr>
      <t>, sheet steel, MCB distribution board, 240 Volts, on surface/ recess, complete with tinned copper bus bar, neutral bus bar, earth bar, din bar, interconnections, powder painted including earthing etc.as required. (But without MCB/ RCCB/ Isolator).</t>
    </r>
  </si>
  <si>
    <t>8 way, Double door</t>
  </si>
  <si>
    <r>
      <t xml:space="preserve">Supplying and fixing Cable </t>
    </r>
    <r>
      <rPr>
        <b/>
        <sz val="10"/>
        <rFont val="Calibri"/>
        <family val="2"/>
      </rPr>
      <t>End Box (Loose Wire Box)</t>
    </r>
    <r>
      <rPr>
        <sz val="10"/>
        <rFont val="Calibri"/>
        <family val="2"/>
      </rPr>
      <t xml:space="preserve"> suitable for following single pole and neutral, sheet steel, MCB distribution board,</t>
    </r>
    <r>
      <rPr>
        <b/>
        <sz val="10"/>
        <rFont val="Calibri"/>
        <family val="2"/>
      </rPr>
      <t xml:space="preserve"> 240 Volts</t>
    </r>
    <r>
      <rPr>
        <sz val="10"/>
        <rFont val="Calibri"/>
        <family val="2"/>
      </rPr>
      <t>, on surface/ recess, complete with testing and commissioning etc. as required.</t>
    </r>
  </si>
  <si>
    <r>
      <t>Supply,Installation,Testing and commissioning</t>
    </r>
    <r>
      <rPr>
        <b/>
        <sz val="10"/>
        <rFont val="Calibri"/>
        <family val="2"/>
      </rPr>
      <t xml:space="preserve"> LED light fittings </t>
    </r>
    <r>
      <rPr>
        <sz val="10"/>
        <rFont val="Calibri"/>
        <family val="2"/>
      </rPr>
      <t>integrated (with lamps) including connection,nut bolts, washer and screw etc. after removing old complete as requiired.</t>
    </r>
  </si>
  <si>
    <r>
      <t xml:space="preserve">LED light fitting (Integrated) </t>
    </r>
    <r>
      <rPr>
        <i/>
        <sz val="10"/>
        <rFont val="Calibri"/>
        <family val="2"/>
      </rPr>
      <t>20 watt with AL-Batten</t>
    </r>
    <r>
      <rPr>
        <sz val="10"/>
        <rFont val="Calibri"/>
        <family val="2"/>
      </rPr>
      <t>, =&gt;125Lm/w, Make Crompton(Bright linea) or approved Make.</t>
    </r>
  </si>
  <si>
    <t>LED wall washer fittng 6 watt Al-die cast (make_Havells_ XING round or equivalent approved make)</t>
  </si>
  <si>
    <t>wall bracket fitting for B_22 lamp (w/o lamp (make_Hvaells_ CITY3 or equivalent approved make)</t>
  </si>
  <si>
    <r>
      <t>Supply,Installation,Testing and commissioning</t>
    </r>
    <r>
      <rPr>
        <b/>
        <sz val="10"/>
        <rFont val="Calibri"/>
        <family val="2"/>
      </rPr>
      <t xml:space="preserve"> LED down light,mirror &amp; bulk head light fittings (integrated type)</t>
    </r>
    <r>
      <rPr>
        <sz val="10"/>
        <rFont val="Calibri"/>
        <family val="2"/>
      </rPr>
      <t xml:space="preserve"> including connection,nut bolts, washer and screw etc. after removing old complete as requiired.</t>
    </r>
  </si>
  <si>
    <r>
      <t>LED</t>
    </r>
    <r>
      <rPr>
        <i/>
        <sz val="10"/>
        <rFont val="Calibri"/>
        <family val="2"/>
      </rPr>
      <t xml:space="preserve"> Ceiling Light 10watt FR-plastic</t>
    </r>
    <r>
      <rPr>
        <sz val="10"/>
        <rFont val="Calibri"/>
        <family val="2"/>
      </rPr>
      <t>_housing (round/square shape), Make Crompton-Royal Rimless-R (Cat No. LCRP-10-CDL)  or approved Make.</t>
    </r>
  </si>
  <si>
    <r>
      <t xml:space="preserve">LED </t>
    </r>
    <r>
      <rPr>
        <i/>
        <sz val="10"/>
        <rFont val="Calibri"/>
        <family val="2"/>
      </rPr>
      <t>Ceiling Light 15watt FR-plastic_housing</t>
    </r>
    <r>
      <rPr>
        <sz val="10"/>
        <rFont val="Calibri"/>
        <family val="2"/>
      </rPr>
      <t xml:space="preserve"> (round/square shape), Make Crompton-Royal Rimless-R (Cat No. LCRP-15-CDL)  or approved Make.</t>
    </r>
  </si>
  <si>
    <r>
      <t xml:space="preserve">LED </t>
    </r>
    <r>
      <rPr>
        <i/>
        <sz val="10"/>
        <rFont val="Calibri"/>
        <family val="2"/>
      </rPr>
      <t>Mirror Light 9 watt, 900lm, 2 ft long</t>
    </r>
    <r>
      <rPr>
        <sz val="10"/>
        <rFont val="Calibri"/>
        <family val="2"/>
      </rPr>
      <t>, Make_Philiphs (Astra line)  or approved  Make.</t>
    </r>
  </si>
  <si>
    <r>
      <t>S &amp; F 3 mm thick</t>
    </r>
    <r>
      <rPr>
        <b/>
        <sz val="10"/>
        <rFont val="Calibri"/>
        <family val="2"/>
      </rPr>
      <t xml:space="preserve"> phenolic laminated sheet </t>
    </r>
    <r>
      <rPr>
        <sz val="10"/>
        <rFont val="Calibri"/>
        <family val="2"/>
      </rPr>
      <t>on existing board with brass screw &amp; cup washer etc as reqd.</t>
    </r>
  </si>
  <si>
    <t>Supply, fixing, testing and commissioning domestic fresh air ventilation fan, 10" dia,plastic body,1Ǿ AC power supply,50 Hz  complete as required. (Cromption  ventitus or approved Make)</t>
  </si>
  <si>
    <t xml:space="preserve">Providing &amp; fixing  of size 32 mm x 12.5 mm. DLP mini trunking  system with independent cover as reqd.                               </t>
  </si>
  <si>
    <t xml:space="preserve">Providing &amp; fixing accessories for 32 mm x 12.5 mm size of  DLP mini trunking  system  as reqd.  </t>
  </si>
  <si>
    <t xml:space="preserve">Flat junction  </t>
  </si>
  <si>
    <t xml:space="preserve">Changeable flat angle   </t>
  </si>
  <si>
    <t xml:space="preserve">Changeable internal /External angle     </t>
  </si>
  <si>
    <t xml:space="preserve">Providing &amp; fixing  of size 32 mm x 20 mm. DLP mini trunking  system with independent cover as reqd.                               </t>
  </si>
  <si>
    <t xml:space="preserve">Providing &amp; fixing accessories for 32 mm x 20 mm size of  DLP mini trunking  system  as reqd. </t>
  </si>
  <si>
    <t xml:space="preserve">Providing &amp; fixing of 105 mm x 50 mm size of  DLP trunking  on surface  with suitable plug &amp; screws as reqd. </t>
  </si>
  <si>
    <t xml:space="preserve">Providing &amp; fixing of accessories for  105 mm x 50 mm size of  DLP trunking system  as reqd.     </t>
  </si>
  <si>
    <t>Flexible cover for 85 mm width</t>
  </si>
  <si>
    <t>Partition</t>
  </si>
  <si>
    <t xml:space="preserve">Flat junction      </t>
  </si>
  <si>
    <t>Flat angle</t>
  </si>
  <si>
    <t xml:space="preserve">Internal angle adjustable from 80 - 100   </t>
  </si>
  <si>
    <t>External angle adjustable from 60 -  120</t>
  </si>
  <si>
    <t xml:space="preserve">Base Joint   </t>
  </si>
  <si>
    <t xml:space="preserve">cover Joint for  85 mm width </t>
  </si>
  <si>
    <t>Base Clips</t>
  </si>
  <si>
    <t xml:space="preserve">End Caps      </t>
  </si>
  <si>
    <t>Dismentling of switch board/MS/PVC boxes of any size up to 250x300x100 mm on surface/ recessed including making good and painting with enemel paint etc as required</t>
  </si>
  <si>
    <t>Dismentling the old wood batten/PVC casing caping of all sizes from surface &amp; making good the damaged I/c filling the holes of the surface and depositing the same as reqd.</t>
  </si>
  <si>
    <t>Dismentling, disconnecting 3x1.5 /2.5 /4.0 /6.0 /10.0 sq mm wire from existing conduit pipe casing and caping and making role and depositing in store as reqd.</t>
  </si>
  <si>
    <t xml:space="preserve">Drawing of optical/ RG-6 cable / network cable/ wiring cable/ telephone cable   in existing surface /concealed conduits reqd.  </t>
  </si>
  <si>
    <r>
      <rPr>
        <i/>
        <sz val="10"/>
        <rFont val="Calibri"/>
        <family val="2"/>
      </rPr>
      <t xml:space="preserve">Fixing </t>
    </r>
    <r>
      <rPr>
        <sz val="10"/>
        <rFont val="Calibri"/>
        <family val="2"/>
      </rPr>
      <t xml:space="preserve"> PVC/MS / data box/ router box of any size on surface/recessed including rag bolts etc. complete as required.</t>
    </r>
  </si>
  <si>
    <t>mtr</t>
  </si>
  <si>
    <t>Per litre</t>
  </si>
  <si>
    <t>Sq.in.</t>
  </si>
  <si>
    <t>Mtrs</t>
  </si>
  <si>
    <t>Mtrs.</t>
  </si>
  <si>
    <t>Supplying &amp; drawing following sizes of FRLS PVC insulated  copper conductor single core cable in / on the existing surface / recessed, PVC / steel conduit as reqd.</t>
  </si>
  <si>
    <t xml:space="preserve">Supply and drawing of telephone wire of 2 pair 0.50 mm dia   copper conductor FRLS PVC insulated unsheathed twisted wire jelly filled in existing / surface concealed conduit  as reqd.  including numbering and connecting  the wires at both the ends. </t>
  </si>
  <si>
    <t xml:space="preserve">S &amp; F of following size of steel conduit along with the accessories in surface/ recess I/c painting in case of surface conduit or cutting the wall and making good the same in case of recessed conduit as reqd. </t>
  </si>
  <si>
    <t>S &amp; F following size/module, GI box along with modular base and cover plate for modular switches in recess as required.</t>
  </si>
  <si>
    <t>Supply and &amp; fixing following modular switch/ socket on the existing modular plates &amp; switch box including connection but excluding modular plate etc. as reqd.</t>
  </si>
  <si>
    <t>Supplying and fixing call bell / buzzer suitable for single phase, 230 volts, complete as required.</t>
  </si>
  <si>
    <t xml:space="preserve">S &amp; F MCB of following pole and rating 240/415 volts 'C' series in the existing MCB DB complete with connection, testing &amp; commissioning etc as reqd. ( legrand)         </t>
  </si>
  <si>
    <t>Supplying and fixing following way, Single pole and neutral, sheet steel, MCB distribution board, 240 Volts, on surface/ recess, complete with tinned copper bus bar, neutral bus bar, earth bar, din bar, interconnections, powder painted including earthing etc.as required. (But without MCB/ RCCB/ Isolator).</t>
  </si>
  <si>
    <t>Supplying and fixing Cable End Box (Loose Wire Box) suitable for following single pole and neutral, sheet steel, MCB distribution board, 240 Volts, on surface/ recess, complete with testing and commissioning etc. as required.</t>
  </si>
  <si>
    <t>Supply,Installation,Testing and commissioning LED light fittings integrated (with lamps) including connection,nut bolts, washer and screw etc. after removing old complete as requiired.</t>
  </si>
  <si>
    <t>LED light fitting (Integrated) 20 watt with AL-Batten, =&gt;125Lm/w, Make Crompton(Bright linea) or approved Make.</t>
  </si>
  <si>
    <t>Supply,Installation,Testing and commissioning LED down light,mirror &amp; bulk head light fittings (integrated type) including connection,nut bolts, washer and screw etc. after removing old complete as requiired.</t>
  </si>
  <si>
    <t>LED Ceiling Light 10watt FR-plastic_housing (round/square shape), Make Crompton-Royal Rimless-R (Cat No. LCRP-10-CDL)  or approved Make.</t>
  </si>
  <si>
    <t>LED Ceiling Light 15watt FR-plastic_housing (round/square shape), Make Crompton-Royal Rimless-R (Cat No. LCRP-15-CDL)  or approved Make.</t>
  </si>
  <si>
    <t>LED Mirror Light 9 watt, 900lm, 2 ft long, Make_Philiphs (Astra line)  or approved  Make.</t>
  </si>
  <si>
    <t>S &amp; F 3 mm thick phenolic laminated sheet on existing board with brass screw &amp; cup washer etc as reqd.</t>
  </si>
  <si>
    <t>Fixing  PVC/MS / data box/ router box of any size on surface/recessed including rag bolts etc. complete as required.</t>
  </si>
  <si>
    <t>Pts</t>
  </si>
  <si>
    <t>Tender Inviting Authority: DOIP, IIT Kanpur</t>
  </si>
  <si>
    <t>Name of Work: Conversion of two Common Rooms into three Guest Rooms at Hall-9, IIT Kanpur (SH: Civil and Electrical)</t>
  </si>
  <si>
    <t>NIT No:  Composite/23/01/2024-1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</si>
</sst>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7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Arial Narrow"/>
      <family val="2"/>
    </font>
    <font>
      <b/>
      <sz val="12"/>
      <name val="Arial Narrow"/>
      <family val="2"/>
    </font>
    <font>
      <sz val="10"/>
      <name val="Calibri"/>
      <family val="2"/>
    </font>
    <font>
      <b/>
      <i/>
      <sz val="10"/>
      <name val="Calibri"/>
      <family val="2"/>
    </font>
    <font>
      <b/>
      <sz val="10"/>
      <name val="Calibri"/>
      <family val="2"/>
    </font>
    <font>
      <i/>
      <sz val="10"/>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4" fillId="0" borderId="17" xfId="59" applyNumberFormat="1" applyFont="1" applyFill="1" applyBorder="1" applyAlignment="1">
      <alignment vertical="top"/>
      <protection/>
    </xf>
    <xf numFmtId="0" fontId="4" fillId="0" borderId="17" xfId="59" applyNumberFormat="1" applyFont="1" applyFill="1" applyBorder="1" applyAlignment="1">
      <alignment vertical="top"/>
      <protection/>
    </xf>
    <xf numFmtId="2" fontId="1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20" xfId="56" applyNumberFormat="1" applyFont="1" applyFill="1" applyBorder="1" applyAlignment="1">
      <alignment horizontal="center" vertical="top" wrapText="1"/>
      <protection/>
    </xf>
    <xf numFmtId="0" fontId="23" fillId="0" borderId="20" xfId="56" applyNumberFormat="1" applyFont="1" applyFill="1" applyBorder="1" applyAlignment="1">
      <alignment horizontal="center" vertical="top" wrapText="1"/>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8" fillId="0" borderId="20" xfId="0" applyFont="1" applyFill="1" applyBorder="1" applyAlignment="1">
      <alignment horizontal="center" vertical="center"/>
    </xf>
    <xf numFmtId="2" fontId="25" fillId="0" borderId="20" xfId="55" applyNumberFormat="1" applyFont="1" applyFill="1" applyBorder="1" applyAlignment="1">
      <alignment horizontal="center" vertical="center" wrapText="1"/>
      <protection/>
    </xf>
    <xf numFmtId="2" fontId="26" fillId="0" borderId="20" xfId="56" applyNumberFormat="1" applyFont="1" applyFill="1" applyBorder="1" applyAlignment="1" applyProtection="1">
      <alignment horizontal="center" vertical="center"/>
      <protection locked="0"/>
    </xf>
    <xf numFmtId="2" fontId="25" fillId="0" borderId="20" xfId="59" applyNumberFormat="1" applyFont="1" applyFill="1" applyBorder="1" applyAlignment="1">
      <alignment horizontal="center" vertical="center"/>
      <protection/>
    </xf>
    <xf numFmtId="2" fontId="25" fillId="0" borderId="20" xfId="56" applyNumberFormat="1" applyFont="1" applyFill="1" applyBorder="1" applyAlignment="1">
      <alignment horizontal="center" vertical="center"/>
      <protection/>
    </xf>
    <xf numFmtId="2" fontId="26" fillId="33" borderId="20" xfId="56" applyNumberFormat="1" applyFont="1" applyFill="1" applyBorder="1" applyAlignment="1" applyProtection="1">
      <alignment horizontal="center" vertical="center"/>
      <protection locked="0"/>
    </xf>
    <xf numFmtId="2" fontId="26" fillId="0" borderId="20" xfId="56" applyNumberFormat="1" applyFont="1" applyFill="1" applyBorder="1" applyAlignment="1" applyProtection="1">
      <alignment horizontal="center" vertical="center" wrapText="1"/>
      <protection locked="0"/>
    </xf>
    <xf numFmtId="2" fontId="26" fillId="0" borderId="20" xfId="59" applyNumberFormat="1" applyFont="1" applyFill="1" applyBorder="1" applyAlignment="1">
      <alignment horizontal="center" vertical="center"/>
      <protection/>
    </xf>
    <xf numFmtId="2" fontId="26" fillId="0" borderId="20" xfId="58" applyNumberFormat="1" applyFont="1" applyFill="1" applyBorder="1" applyAlignment="1">
      <alignment horizontal="left" vertical="center"/>
      <protection/>
    </xf>
    <xf numFmtId="0" fontId="25" fillId="0" borderId="20" xfId="59" applyNumberFormat="1" applyFont="1" applyFill="1" applyBorder="1" applyAlignment="1">
      <alignment horizontal="left" vertical="center" wrapText="1"/>
      <protection/>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20" xfId="56" applyNumberFormat="1" applyFont="1" applyFill="1" applyBorder="1" applyAlignment="1">
      <alignment horizontal="center" vertical="center" wrapText="1"/>
      <protection/>
    </xf>
    <xf numFmtId="0" fontId="4" fillId="0" borderId="20" xfId="0" applyFont="1" applyFill="1" applyBorder="1" applyAlignment="1">
      <alignment horizontal="center" vertical="center"/>
    </xf>
    <xf numFmtId="0" fontId="69" fillId="0" borderId="20" xfId="0" applyFont="1" applyFill="1" applyBorder="1" applyAlignment="1">
      <alignment horizontal="justify" vertical="top" wrapText="1"/>
    </xf>
    <xf numFmtId="0" fontId="69" fillId="0" borderId="20" xfId="0" applyFont="1" applyFill="1" applyBorder="1" applyAlignment="1">
      <alignment horizontal="center" vertical="center"/>
    </xf>
    <xf numFmtId="0" fontId="69" fillId="0" borderId="20" xfId="0" applyFont="1" applyFill="1" applyBorder="1" applyAlignment="1">
      <alignment horizontal="center" vertical="center" wrapText="1"/>
    </xf>
    <xf numFmtId="0" fontId="27" fillId="0" borderId="20" xfId="55" applyFont="1" applyFill="1" applyBorder="1" applyAlignment="1">
      <alignment horizontal="left" vertical="top" wrapText="1"/>
      <protection/>
    </xf>
    <xf numFmtId="0" fontId="0" fillId="0" borderId="20" xfId="0" applyFill="1" applyBorder="1" applyAlignment="1">
      <alignment wrapText="1"/>
    </xf>
    <xf numFmtId="0" fontId="4" fillId="0" borderId="20" xfId="0" applyFont="1" applyFill="1" applyBorder="1" applyAlignment="1">
      <alignment horizontal="center" vertical="center"/>
    </xf>
    <xf numFmtId="2" fontId="4" fillId="0" borderId="20" xfId="55" applyNumberFormat="1" applyFont="1" applyFill="1" applyBorder="1" applyAlignment="1">
      <alignment horizontal="center" vertical="center" wrapText="1"/>
      <protection/>
    </xf>
    <xf numFmtId="2" fontId="31" fillId="0" borderId="20" xfId="55" applyNumberFormat="1" applyFont="1" applyFill="1" applyBorder="1" applyAlignment="1">
      <alignment horizontal="center" vertical="center" wrapText="1"/>
      <protection/>
    </xf>
    <xf numFmtId="2" fontId="4" fillId="0" borderId="20" xfId="0" applyNumberFormat="1" applyFont="1" applyFill="1" applyBorder="1" applyAlignment="1">
      <alignment horizontal="center" vertical="center"/>
    </xf>
    <xf numFmtId="1" fontId="4" fillId="0" borderId="20" xfId="55" applyNumberFormat="1" applyFont="1" applyFill="1" applyBorder="1" applyAlignment="1">
      <alignment horizontal="center" vertical="center" wrapText="1"/>
      <protection/>
    </xf>
    <xf numFmtId="1" fontId="4" fillId="0" borderId="20" xfId="55" applyNumberFormat="1" applyFont="1" applyFill="1" applyBorder="1" applyAlignment="1">
      <alignment horizontal="center" vertical="center"/>
      <protection/>
    </xf>
    <xf numFmtId="0" fontId="4" fillId="0" borderId="20" xfId="55" applyFont="1" applyFill="1" applyBorder="1" applyAlignment="1">
      <alignment horizontal="center" vertical="center"/>
      <protection/>
    </xf>
    <xf numFmtId="0" fontId="4" fillId="0" borderId="20" xfId="55" applyFont="1" applyFill="1" applyBorder="1" applyAlignment="1">
      <alignment horizontal="center" vertical="center" wrapText="1"/>
      <protection/>
    </xf>
    <xf numFmtId="0" fontId="4" fillId="0" borderId="20" xfId="56" applyFont="1" applyFill="1" applyBorder="1" applyAlignment="1">
      <alignment horizontal="center" vertical="center" wrapText="1"/>
      <protection/>
    </xf>
    <xf numFmtId="1" fontId="4" fillId="0" borderId="20" xfId="56" applyNumberFormat="1" applyFont="1" applyFill="1" applyBorder="1" applyAlignment="1">
      <alignment horizontal="center" vertical="center" wrapText="1"/>
      <protection/>
    </xf>
    <xf numFmtId="2" fontId="4" fillId="0" borderId="20" xfId="56" applyNumberFormat="1" applyFont="1" applyFill="1" applyBorder="1" applyAlignment="1">
      <alignment horizontal="center" vertical="center" wrapText="1"/>
      <protection/>
    </xf>
    <xf numFmtId="0" fontId="31" fillId="0" borderId="20" xfId="55"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54"/>
  <sheetViews>
    <sheetView showGridLines="0" zoomScale="75" zoomScaleNormal="75" zoomScaleSheetLayoutView="99" zoomScalePageLayoutView="0" workbookViewId="0" topLeftCell="A1">
      <selection activeCell="A1" sqref="A1:L1"/>
    </sheetView>
  </sheetViews>
  <sheetFormatPr defaultColWidth="9.140625" defaultRowHeight="15"/>
  <cols>
    <col min="1" max="1" width="9.57421875" style="1" customWidth="1"/>
    <col min="2" max="2" width="56.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9" t="str">
        <f>B2&amp;" BoQ"</f>
        <v>Percentage BoQ</v>
      </c>
      <c r="B1" s="89"/>
      <c r="C1" s="89"/>
      <c r="D1" s="89"/>
      <c r="E1" s="89"/>
      <c r="F1" s="89"/>
      <c r="G1" s="89"/>
      <c r="H1" s="89"/>
      <c r="I1" s="89"/>
      <c r="J1" s="89"/>
      <c r="K1" s="89"/>
      <c r="L1" s="8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90" t="s">
        <v>737</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10"/>
      <c r="IF4" s="10"/>
      <c r="IG4" s="10"/>
      <c r="IH4" s="10"/>
      <c r="II4" s="10"/>
    </row>
    <row r="5" spans="1:243" s="9" customFormat="1" ht="38.25" customHeight="1">
      <c r="A5" s="90" t="s">
        <v>738</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10"/>
      <c r="IF5" s="10"/>
      <c r="IG5" s="10"/>
      <c r="IH5" s="10"/>
      <c r="II5" s="10"/>
    </row>
    <row r="6" spans="1:243" s="9" customFormat="1" ht="30.75" customHeight="1">
      <c r="A6" s="90" t="s">
        <v>739</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10"/>
      <c r="IF7" s="10"/>
      <c r="IG7" s="10"/>
      <c r="IH7" s="10"/>
      <c r="II7" s="10"/>
    </row>
    <row r="8" spans="1:243" s="12" customFormat="1" ht="58.5" customHeight="1">
      <c r="A8" s="11" t="s">
        <v>50</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IE8" s="13"/>
      <c r="IF8" s="13"/>
      <c r="IG8" s="13"/>
      <c r="IH8" s="13"/>
      <c r="II8" s="13"/>
    </row>
    <row r="9" spans="1:243" s="14" customFormat="1" ht="61.5" customHeight="1">
      <c r="A9" s="88" t="s">
        <v>8</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64">
        <v>1</v>
      </c>
      <c r="B12" s="16">
        <v>2</v>
      </c>
      <c r="C12" s="40">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8">
        <v>7</v>
      </c>
      <c r="BB12" s="48">
        <v>54</v>
      </c>
      <c r="BC12" s="48">
        <v>8</v>
      </c>
      <c r="IE12" s="18"/>
      <c r="IF12" s="18"/>
      <c r="IG12" s="18"/>
      <c r="IH12" s="18"/>
      <c r="II12" s="18"/>
    </row>
    <row r="13" spans="1:243" s="17" customFormat="1" ht="18">
      <c r="A13" s="65">
        <v>1</v>
      </c>
      <c r="B13" s="49" t="s">
        <v>72</v>
      </c>
      <c r="C13" s="47"/>
      <c r="D13" s="84"/>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6"/>
      <c r="IA13" s="17">
        <v>1</v>
      </c>
      <c r="IB13" s="17" t="s">
        <v>72</v>
      </c>
      <c r="IE13" s="18"/>
      <c r="IF13" s="18"/>
      <c r="IG13" s="18"/>
      <c r="IH13" s="18"/>
      <c r="II13" s="18"/>
    </row>
    <row r="14" spans="1:243" s="22" customFormat="1" ht="15.75">
      <c r="A14" s="66">
        <v>1.01</v>
      </c>
      <c r="B14" s="67" t="s">
        <v>415</v>
      </c>
      <c r="C14" s="53" t="s">
        <v>53</v>
      </c>
      <c r="D14" s="84"/>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6"/>
      <c r="IA14" s="22">
        <v>1.01</v>
      </c>
      <c r="IB14" s="22" t="s">
        <v>415</v>
      </c>
      <c r="IC14" s="22" t="s">
        <v>53</v>
      </c>
      <c r="IE14" s="23"/>
      <c r="IF14" s="23" t="s">
        <v>34</v>
      </c>
      <c r="IG14" s="23" t="s">
        <v>35</v>
      </c>
      <c r="IH14" s="23">
        <v>10</v>
      </c>
      <c r="II14" s="23" t="s">
        <v>36</v>
      </c>
    </row>
    <row r="15" spans="1:243" s="22" customFormat="1" ht="126">
      <c r="A15" s="65">
        <v>1.02</v>
      </c>
      <c r="B15" s="67" t="s">
        <v>417</v>
      </c>
      <c r="C15" s="53" t="s">
        <v>54</v>
      </c>
      <c r="D15" s="84"/>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6"/>
      <c r="IA15" s="22">
        <v>1.02</v>
      </c>
      <c r="IB15" s="22" t="s">
        <v>417</v>
      </c>
      <c r="IC15" s="22" t="s">
        <v>54</v>
      </c>
      <c r="IE15" s="23"/>
      <c r="IF15" s="23" t="s">
        <v>40</v>
      </c>
      <c r="IG15" s="23" t="s">
        <v>35</v>
      </c>
      <c r="IH15" s="23">
        <v>123.223</v>
      </c>
      <c r="II15" s="23" t="s">
        <v>37</v>
      </c>
    </row>
    <row r="16" spans="1:243" s="22" customFormat="1" ht="31.5">
      <c r="A16" s="66">
        <v>1.03</v>
      </c>
      <c r="B16" s="67" t="s">
        <v>418</v>
      </c>
      <c r="C16" s="53" t="s">
        <v>55</v>
      </c>
      <c r="D16" s="68">
        <v>5.75</v>
      </c>
      <c r="E16" s="69" t="s">
        <v>610</v>
      </c>
      <c r="F16" s="54">
        <v>251.51</v>
      </c>
      <c r="G16" s="55"/>
      <c r="H16" s="55"/>
      <c r="I16" s="56" t="s">
        <v>38</v>
      </c>
      <c r="J16" s="57">
        <f>IF(I16="Less(-)",-1,1)</f>
        <v>1</v>
      </c>
      <c r="K16" s="55" t="s">
        <v>39</v>
      </c>
      <c r="L16" s="55" t="s">
        <v>4</v>
      </c>
      <c r="M16" s="58"/>
      <c r="N16" s="55"/>
      <c r="O16" s="55"/>
      <c r="P16" s="59"/>
      <c r="Q16" s="55"/>
      <c r="R16" s="55"/>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ROUND(total_amount_ba($B$2,$D$2,D16,F16,J16,K16,M16),0)</f>
        <v>1446</v>
      </c>
      <c r="BB16" s="61">
        <f>BA16+SUM(N16:AZ16)</f>
        <v>1446</v>
      </c>
      <c r="BC16" s="62" t="str">
        <f>SpellNumber(L16,BB16)</f>
        <v>INR  One Thousand Four Hundred &amp; Forty Six  Only</v>
      </c>
      <c r="IA16" s="22">
        <v>1.03</v>
      </c>
      <c r="IB16" s="22" t="s">
        <v>418</v>
      </c>
      <c r="IC16" s="22" t="s">
        <v>55</v>
      </c>
      <c r="ID16" s="22">
        <v>5.75</v>
      </c>
      <c r="IE16" s="23" t="s">
        <v>610</v>
      </c>
      <c r="IF16" s="23" t="s">
        <v>41</v>
      </c>
      <c r="IG16" s="23" t="s">
        <v>42</v>
      </c>
      <c r="IH16" s="23">
        <v>213</v>
      </c>
      <c r="II16" s="23" t="s">
        <v>37</v>
      </c>
    </row>
    <row r="17" spans="1:243" s="22" customFormat="1" ht="157.5">
      <c r="A17" s="66">
        <v>1.04</v>
      </c>
      <c r="B17" s="67" t="s">
        <v>419</v>
      </c>
      <c r="C17" s="53" t="s">
        <v>61</v>
      </c>
      <c r="D17" s="84"/>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6"/>
      <c r="IA17" s="22">
        <v>1.04</v>
      </c>
      <c r="IB17" s="22" t="s">
        <v>419</v>
      </c>
      <c r="IC17" s="22" t="s">
        <v>61</v>
      </c>
      <c r="IE17" s="23"/>
      <c r="IF17" s="23"/>
      <c r="IG17" s="23"/>
      <c r="IH17" s="23"/>
      <c r="II17" s="23"/>
    </row>
    <row r="18" spans="1:243" s="22" customFormat="1" ht="15.75">
      <c r="A18" s="65">
        <v>1.05</v>
      </c>
      <c r="B18" s="67" t="s">
        <v>416</v>
      </c>
      <c r="C18" s="53" t="s">
        <v>56</v>
      </c>
      <c r="D18" s="84"/>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6"/>
      <c r="IA18" s="22">
        <v>1.05</v>
      </c>
      <c r="IB18" s="22" t="s">
        <v>416</v>
      </c>
      <c r="IC18" s="22" t="s">
        <v>56</v>
      </c>
      <c r="IE18" s="23"/>
      <c r="IF18" s="23"/>
      <c r="IG18" s="23"/>
      <c r="IH18" s="23"/>
      <c r="II18" s="23"/>
    </row>
    <row r="19" spans="1:243" s="22" customFormat="1" ht="67.5" customHeight="1">
      <c r="A19" s="66">
        <v>1.06</v>
      </c>
      <c r="B19" s="67" t="s">
        <v>420</v>
      </c>
      <c r="C19" s="53" t="s">
        <v>62</v>
      </c>
      <c r="D19" s="68">
        <v>11.4</v>
      </c>
      <c r="E19" s="69" t="s">
        <v>611</v>
      </c>
      <c r="F19" s="54">
        <v>365.94</v>
      </c>
      <c r="G19" s="55"/>
      <c r="H19" s="55"/>
      <c r="I19" s="56" t="s">
        <v>38</v>
      </c>
      <c r="J19" s="57">
        <f aca="true" t="shared" si="0" ref="J19:J80">IF(I19="Less(-)",-1,1)</f>
        <v>1</v>
      </c>
      <c r="K19" s="55" t="s">
        <v>39</v>
      </c>
      <c r="L19" s="55" t="s">
        <v>4</v>
      </c>
      <c r="M19" s="58"/>
      <c r="N19" s="55"/>
      <c r="O19" s="55"/>
      <c r="P19" s="59"/>
      <c r="Q19" s="55"/>
      <c r="R19" s="55"/>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aca="true" t="shared" si="1" ref="BA19:BA80">ROUND(total_amount_ba($B$2,$D$2,D19,F19,J19,K19,M19),0)</f>
        <v>4172</v>
      </c>
      <c r="BB19" s="61">
        <f aca="true" t="shared" si="2" ref="BB19:BB80">BA19+SUM(N19:AZ19)</f>
        <v>4172</v>
      </c>
      <c r="BC19" s="62" t="str">
        <f aca="true" t="shared" si="3" ref="BC19:BC80">SpellNumber(L19,BB19)</f>
        <v>INR  Four Thousand One Hundred &amp; Seventy Two  Only</v>
      </c>
      <c r="IA19" s="22">
        <v>1.06</v>
      </c>
      <c r="IB19" s="46" t="s">
        <v>420</v>
      </c>
      <c r="IC19" s="22" t="s">
        <v>62</v>
      </c>
      <c r="ID19" s="22">
        <v>11.4</v>
      </c>
      <c r="IE19" s="23" t="s">
        <v>611</v>
      </c>
      <c r="IF19" s="23"/>
      <c r="IG19" s="23"/>
      <c r="IH19" s="23"/>
      <c r="II19" s="23"/>
    </row>
    <row r="20" spans="1:243" s="22" customFormat="1" ht="94.5">
      <c r="A20" s="66">
        <v>1.07</v>
      </c>
      <c r="B20" s="67" t="s">
        <v>421</v>
      </c>
      <c r="C20" s="53" t="s">
        <v>63</v>
      </c>
      <c r="D20" s="68">
        <v>2</v>
      </c>
      <c r="E20" s="69" t="s">
        <v>610</v>
      </c>
      <c r="F20" s="54">
        <v>222.67</v>
      </c>
      <c r="G20" s="55"/>
      <c r="H20" s="55"/>
      <c r="I20" s="56" t="s">
        <v>38</v>
      </c>
      <c r="J20" s="57">
        <f t="shared" si="0"/>
        <v>1</v>
      </c>
      <c r="K20" s="55" t="s">
        <v>39</v>
      </c>
      <c r="L20" s="55" t="s">
        <v>4</v>
      </c>
      <c r="M20" s="58"/>
      <c r="N20" s="55"/>
      <c r="O20" s="55"/>
      <c r="P20" s="59"/>
      <c r="Q20" s="55"/>
      <c r="R20" s="55"/>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445</v>
      </c>
      <c r="BB20" s="61">
        <f t="shared" si="2"/>
        <v>445</v>
      </c>
      <c r="BC20" s="62" t="str">
        <f t="shared" si="3"/>
        <v>INR  Four Hundred &amp; Forty Five  Only</v>
      </c>
      <c r="IA20" s="22">
        <v>1.07</v>
      </c>
      <c r="IB20" s="22" t="s">
        <v>421</v>
      </c>
      <c r="IC20" s="22" t="s">
        <v>63</v>
      </c>
      <c r="ID20" s="22">
        <v>2</v>
      </c>
      <c r="IE20" s="23" t="s">
        <v>610</v>
      </c>
      <c r="IF20" s="23" t="s">
        <v>34</v>
      </c>
      <c r="IG20" s="23" t="s">
        <v>43</v>
      </c>
      <c r="IH20" s="23">
        <v>10</v>
      </c>
      <c r="II20" s="23" t="s">
        <v>37</v>
      </c>
    </row>
    <row r="21" spans="1:243" s="22" customFormat="1" ht="63">
      <c r="A21" s="65">
        <v>1.08</v>
      </c>
      <c r="B21" s="67" t="s">
        <v>422</v>
      </c>
      <c r="C21" s="53" t="s">
        <v>57</v>
      </c>
      <c r="D21" s="84"/>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6"/>
      <c r="IA21" s="22">
        <v>1.08</v>
      </c>
      <c r="IB21" s="22" t="s">
        <v>422</v>
      </c>
      <c r="IC21" s="22" t="s">
        <v>57</v>
      </c>
      <c r="IE21" s="23"/>
      <c r="IF21" s="23"/>
      <c r="IG21" s="23"/>
      <c r="IH21" s="23"/>
      <c r="II21" s="23"/>
    </row>
    <row r="22" spans="1:243" s="22" customFormat="1" ht="31.5">
      <c r="A22" s="66">
        <v>1.09</v>
      </c>
      <c r="B22" s="67" t="s">
        <v>416</v>
      </c>
      <c r="C22" s="53" t="s">
        <v>64</v>
      </c>
      <c r="D22" s="68">
        <v>54</v>
      </c>
      <c r="E22" s="69" t="s">
        <v>393</v>
      </c>
      <c r="F22" s="54">
        <v>24.68</v>
      </c>
      <c r="G22" s="55"/>
      <c r="H22" s="55"/>
      <c r="I22" s="56" t="s">
        <v>38</v>
      </c>
      <c r="J22" s="57">
        <f t="shared" si="0"/>
        <v>1</v>
      </c>
      <c r="K22" s="55" t="s">
        <v>39</v>
      </c>
      <c r="L22" s="55" t="s">
        <v>4</v>
      </c>
      <c r="M22" s="58"/>
      <c r="N22" s="55"/>
      <c r="O22" s="55"/>
      <c r="P22" s="59"/>
      <c r="Q22" s="55"/>
      <c r="R22" s="55"/>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1"/>
        <v>1333</v>
      </c>
      <c r="BB22" s="61">
        <f t="shared" si="2"/>
        <v>1333</v>
      </c>
      <c r="BC22" s="62" t="str">
        <f t="shared" si="3"/>
        <v>INR  One Thousand Three Hundred &amp; Thirty Three  Only</v>
      </c>
      <c r="IA22" s="22">
        <v>1.09</v>
      </c>
      <c r="IB22" s="22" t="s">
        <v>416</v>
      </c>
      <c r="IC22" s="22" t="s">
        <v>64</v>
      </c>
      <c r="ID22" s="22">
        <v>54</v>
      </c>
      <c r="IE22" s="23" t="s">
        <v>393</v>
      </c>
      <c r="IF22" s="23" t="s">
        <v>40</v>
      </c>
      <c r="IG22" s="23" t="s">
        <v>35</v>
      </c>
      <c r="IH22" s="23">
        <v>123.223</v>
      </c>
      <c r="II22" s="23" t="s">
        <v>37</v>
      </c>
    </row>
    <row r="23" spans="1:243" s="22" customFormat="1" ht="15.75">
      <c r="A23" s="66">
        <v>1.1</v>
      </c>
      <c r="B23" s="67" t="s">
        <v>423</v>
      </c>
      <c r="C23" s="53" t="s">
        <v>58</v>
      </c>
      <c r="D23" s="84"/>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6"/>
      <c r="IA23" s="22">
        <v>1.1</v>
      </c>
      <c r="IB23" s="22" t="s">
        <v>423</v>
      </c>
      <c r="IC23" s="22" t="s">
        <v>58</v>
      </c>
      <c r="IE23" s="23"/>
      <c r="IF23" s="23" t="s">
        <v>44</v>
      </c>
      <c r="IG23" s="23" t="s">
        <v>45</v>
      </c>
      <c r="IH23" s="23">
        <v>10</v>
      </c>
      <c r="II23" s="23" t="s">
        <v>37</v>
      </c>
    </row>
    <row r="24" spans="1:243" s="22" customFormat="1" ht="63">
      <c r="A24" s="65">
        <v>1.11</v>
      </c>
      <c r="B24" s="67" t="s">
        <v>424</v>
      </c>
      <c r="C24" s="53" t="s">
        <v>65</v>
      </c>
      <c r="D24" s="84"/>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6"/>
      <c r="IA24" s="22">
        <v>1.11</v>
      </c>
      <c r="IB24" s="22" t="s">
        <v>424</v>
      </c>
      <c r="IC24" s="22" t="s">
        <v>65</v>
      </c>
      <c r="IE24" s="23"/>
      <c r="IF24" s="23" t="s">
        <v>41</v>
      </c>
      <c r="IG24" s="23" t="s">
        <v>42</v>
      </c>
      <c r="IH24" s="23">
        <v>213</v>
      </c>
      <c r="II24" s="23" t="s">
        <v>37</v>
      </c>
    </row>
    <row r="25" spans="1:243" s="22" customFormat="1" ht="63">
      <c r="A25" s="66">
        <v>1.12</v>
      </c>
      <c r="B25" s="67" t="s">
        <v>425</v>
      </c>
      <c r="C25" s="53" t="s">
        <v>66</v>
      </c>
      <c r="D25" s="68">
        <v>0.75</v>
      </c>
      <c r="E25" s="69" t="s">
        <v>610</v>
      </c>
      <c r="F25" s="54">
        <v>6457.83</v>
      </c>
      <c r="G25" s="55"/>
      <c r="H25" s="55"/>
      <c r="I25" s="56" t="s">
        <v>38</v>
      </c>
      <c r="J25" s="57">
        <f t="shared" si="0"/>
        <v>1</v>
      </c>
      <c r="K25" s="55" t="s">
        <v>39</v>
      </c>
      <c r="L25" s="55" t="s">
        <v>4</v>
      </c>
      <c r="M25" s="58"/>
      <c r="N25" s="55"/>
      <c r="O25" s="55"/>
      <c r="P25" s="59"/>
      <c r="Q25" s="55"/>
      <c r="R25" s="55"/>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1"/>
        <v>4843</v>
      </c>
      <c r="BB25" s="61">
        <f t="shared" si="2"/>
        <v>4843</v>
      </c>
      <c r="BC25" s="62" t="str">
        <f t="shared" si="3"/>
        <v>INR  Four Thousand Eight Hundred &amp; Forty Three  Only</v>
      </c>
      <c r="IA25" s="22">
        <v>1.12</v>
      </c>
      <c r="IB25" s="22" t="s">
        <v>425</v>
      </c>
      <c r="IC25" s="22" t="s">
        <v>66</v>
      </c>
      <c r="ID25" s="22">
        <v>0.75</v>
      </c>
      <c r="IE25" s="23" t="s">
        <v>610</v>
      </c>
      <c r="IF25" s="23"/>
      <c r="IG25" s="23"/>
      <c r="IH25" s="23"/>
      <c r="II25" s="23"/>
    </row>
    <row r="26" spans="1:243" s="22" customFormat="1" ht="31.5">
      <c r="A26" s="66">
        <v>1.13</v>
      </c>
      <c r="B26" s="67" t="s">
        <v>426</v>
      </c>
      <c r="C26" s="53" t="s">
        <v>67</v>
      </c>
      <c r="D26" s="84"/>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6"/>
      <c r="IA26" s="22">
        <v>1.13</v>
      </c>
      <c r="IB26" s="22" t="s">
        <v>426</v>
      </c>
      <c r="IC26" s="22" t="s">
        <v>67</v>
      </c>
      <c r="IE26" s="23"/>
      <c r="IF26" s="23"/>
      <c r="IG26" s="23"/>
      <c r="IH26" s="23"/>
      <c r="II26" s="23"/>
    </row>
    <row r="27" spans="1:243" s="22" customFormat="1" ht="31.5">
      <c r="A27" s="65">
        <v>1.14</v>
      </c>
      <c r="B27" s="67" t="s">
        <v>427</v>
      </c>
      <c r="C27" s="53" t="s">
        <v>68</v>
      </c>
      <c r="D27" s="68">
        <v>4.8</v>
      </c>
      <c r="E27" s="69" t="s">
        <v>393</v>
      </c>
      <c r="F27" s="54">
        <v>270.01</v>
      </c>
      <c r="G27" s="55"/>
      <c r="H27" s="55"/>
      <c r="I27" s="56" t="s">
        <v>38</v>
      </c>
      <c r="J27" s="57">
        <f t="shared" si="0"/>
        <v>1</v>
      </c>
      <c r="K27" s="55" t="s">
        <v>39</v>
      </c>
      <c r="L27" s="55" t="s">
        <v>4</v>
      </c>
      <c r="M27" s="58"/>
      <c r="N27" s="55"/>
      <c r="O27" s="55"/>
      <c r="P27" s="59"/>
      <c r="Q27" s="55"/>
      <c r="R27" s="55"/>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f t="shared" si="1"/>
        <v>1296</v>
      </c>
      <c r="BB27" s="61">
        <f t="shared" si="2"/>
        <v>1296</v>
      </c>
      <c r="BC27" s="62" t="str">
        <f t="shared" si="3"/>
        <v>INR  One Thousand Two Hundred &amp; Ninety Six  Only</v>
      </c>
      <c r="IA27" s="22">
        <v>1.14</v>
      </c>
      <c r="IB27" s="22" t="s">
        <v>427</v>
      </c>
      <c r="IC27" s="22" t="s">
        <v>68</v>
      </c>
      <c r="ID27" s="22">
        <v>4.8</v>
      </c>
      <c r="IE27" s="23" t="s">
        <v>393</v>
      </c>
      <c r="IF27" s="23"/>
      <c r="IG27" s="23"/>
      <c r="IH27" s="23"/>
      <c r="II27" s="23"/>
    </row>
    <row r="28" spans="1:243" s="22" customFormat="1" ht="141.75">
      <c r="A28" s="66">
        <v>1.15</v>
      </c>
      <c r="B28" s="67" t="s">
        <v>428</v>
      </c>
      <c r="C28" s="53" t="s">
        <v>69</v>
      </c>
      <c r="D28" s="68">
        <v>14</v>
      </c>
      <c r="E28" s="69" t="s">
        <v>393</v>
      </c>
      <c r="F28" s="54">
        <v>597.68</v>
      </c>
      <c r="G28" s="55"/>
      <c r="H28" s="55"/>
      <c r="I28" s="56" t="s">
        <v>38</v>
      </c>
      <c r="J28" s="57">
        <f t="shared" si="0"/>
        <v>1</v>
      </c>
      <c r="K28" s="55" t="s">
        <v>39</v>
      </c>
      <c r="L28" s="55" t="s">
        <v>4</v>
      </c>
      <c r="M28" s="58"/>
      <c r="N28" s="55"/>
      <c r="O28" s="55"/>
      <c r="P28" s="59"/>
      <c r="Q28" s="55"/>
      <c r="R28" s="55"/>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60">
        <f t="shared" si="1"/>
        <v>8368</v>
      </c>
      <c r="BB28" s="61">
        <f t="shared" si="2"/>
        <v>8368</v>
      </c>
      <c r="BC28" s="62" t="str">
        <f t="shared" si="3"/>
        <v>INR  Eight Thousand Three Hundred &amp; Sixty Eight  Only</v>
      </c>
      <c r="IA28" s="22">
        <v>1.15</v>
      </c>
      <c r="IB28" s="22" t="s">
        <v>428</v>
      </c>
      <c r="IC28" s="22" t="s">
        <v>69</v>
      </c>
      <c r="ID28" s="22">
        <v>14</v>
      </c>
      <c r="IE28" s="23" t="s">
        <v>393</v>
      </c>
      <c r="IF28" s="23"/>
      <c r="IG28" s="23"/>
      <c r="IH28" s="23"/>
      <c r="II28" s="23"/>
    </row>
    <row r="29" spans="1:243" s="22" customFormat="1" ht="15.75">
      <c r="A29" s="66">
        <v>1.16</v>
      </c>
      <c r="B29" s="67" t="s">
        <v>429</v>
      </c>
      <c r="C29" s="53" t="s">
        <v>70</v>
      </c>
      <c r="D29" s="84"/>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6"/>
      <c r="IA29" s="22">
        <v>1.16</v>
      </c>
      <c r="IB29" s="22" t="s">
        <v>429</v>
      </c>
      <c r="IC29" s="22" t="s">
        <v>70</v>
      </c>
      <c r="IE29" s="23"/>
      <c r="IF29" s="23"/>
      <c r="IG29" s="23"/>
      <c r="IH29" s="23"/>
      <c r="II29" s="23"/>
    </row>
    <row r="30" spans="1:243" s="22" customFormat="1" ht="110.25">
      <c r="A30" s="65">
        <v>1.17</v>
      </c>
      <c r="B30" s="67" t="s">
        <v>430</v>
      </c>
      <c r="C30" s="53" t="s">
        <v>71</v>
      </c>
      <c r="D30" s="84"/>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6"/>
      <c r="IA30" s="22">
        <v>1.17</v>
      </c>
      <c r="IB30" s="22" t="s">
        <v>430</v>
      </c>
      <c r="IC30" s="22" t="s">
        <v>71</v>
      </c>
      <c r="IE30" s="23"/>
      <c r="IF30" s="23"/>
      <c r="IG30" s="23"/>
      <c r="IH30" s="23"/>
      <c r="II30" s="23"/>
    </row>
    <row r="31" spans="1:243" s="22" customFormat="1" ht="63">
      <c r="A31" s="66">
        <v>1.18</v>
      </c>
      <c r="B31" s="67" t="s">
        <v>431</v>
      </c>
      <c r="C31" s="53" t="s">
        <v>59</v>
      </c>
      <c r="D31" s="68">
        <v>1.2</v>
      </c>
      <c r="E31" s="69" t="s">
        <v>610</v>
      </c>
      <c r="F31" s="54">
        <v>8930.34</v>
      </c>
      <c r="G31" s="55"/>
      <c r="H31" s="55"/>
      <c r="I31" s="56" t="s">
        <v>38</v>
      </c>
      <c r="J31" s="57">
        <f t="shared" si="0"/>
        <v>1</v>
      </c>
      <c r="K31" s="55" t="s">
        <v>39</v>
      </c>
      <c r="L31" s="55" t="s">
        <v>4</v>
      </c>
      <c r="M31" s="58"/>
      <c r="N31" s="55"/>
      <c r="O31" s="55"/>
      <c r="P31" s="59"/>
      <c r="Q31" s="55"/>
      <c r="R31" s="55"/>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60">
        <f t="shared" si="1"/>
        <v>10716</v>
      </c>
      <c r="BB31" s="61">
        <f t="shared" si="2"/>
        <v>10716</v>
      </c>
      <c r="BC31" s="62" t="str">
        <f t="shared" si="3"/>
        <v>INR  Ten Thousand Seven Hundred &amp; Sixteen  Only</v>
      </c>
      <c r="IA31" s="22">
        <v>1.18</v>
      </c>
      <c r="IB31" s="22" t="s">
        <v>431</v>
      </c>
      <c r="IC31" s="22" t="s">
        <v>59</v>
      </c>
      <c r="ID31" s="22">
        <v>1.2</v>
      </c>
      <c r="IE31" s="23" t="s">
        <v>610</v>
      </c>
      <c r="IF31" s="23"/>
      <c r="IG31" s="23"/>
      <c r="IH31" s="23"/>
      <c r="II31" s="23"/>
    </row>
    <row r="32" spans="1:243" s="22" customFormat="1" ht="173.25">
      <c r="A32" s="66">
        <v>1.19</v>
      </c>
      <c r="B32" s="67" t="s">
        <v>432</v>
      </c>
      <c r="C32" s="53" t="s">
        <v>73</v>
      </c>
      <c r="D32" s="68">
        <v>5.44</v>
      </c>
      <c r="E32" s="69" t="s">
        <v>610</v>
      </c>
      <c r="F32" s="54">
        <v>9398.77</v>
      </c>
      <c r="G32" s="55"/>
      <c r="H32" s="55"/>
      <c r="I32" s="56" t="s">
        <v>38</v>
      </c>
      <c r="J32" s="57">
        <f t="shared" si="0"/>
        <v>1</v>
      </c>
      <c r="K32" s="55" t="s">
        <v>39</v>
      </c>
      <c r="L32" s="55" t="s">
        <v>4</v>
      </c>
      <c r="M32" s="58"/>
      <c r="N32" s="55"/>
      <c r="O32" s="55"/>
      <c r="P32" s="59"/>
      <c r="Q32" s="55"/>
      <c r="R32" s="55"/>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60">
        <f t="shared" si="1"/>
        <v>51129</v>
      </c>
      <c r="BB32" s="61">
        <f t="shared" si="2"/>
        <v>51129</v>
      </c>
      <c r="BC32" s="62" t="str">
        <f t="shared" si="3"/>
        <v>INR  Fifty One Thousand One Hundred &amp; Twenty Nine  Only</v>
      </c>
      <c r="IA32" s="22">
        <v>1.19</v>
      </c>
      <c r="IB32" s="22" t="s">
        <v>432</v>
      </c>
      <c r="IC32" s="22" t="s">
        <v>73</v>
      </c>
      <c r="ID32" s="22">
        <v>5.44</v>
      </c>
      <c r="IE32" s="23" t="s">
        <v>610</v>
      </c>
      <c r="IF32" s="23"/>
      <c r="IG32" s="23"/>
      <c r="IH32" s="23"/>
      <c r="II32" s="23"/>
    </row>
    <row r="33" spans="1:243" s="22" customFormat="1" ht="31.5">
      <c r="A33" s="65">
        <v>1.2</v>
      </c>
      <c r="B33" s="67" t="s">
        <v>433</v>
      </c>
      <c r="C33" s="53" t="s">
        <v>74</v>
      </c>
      <c r="D33" s="84"/>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6"/>
      <c r="IA33" s="22">
        <v>1.2</v>
      </c>
      <c r="IB33" s="22" t="s">
        <v>433</v>
      </c>
      <c r="IC33" s="22" t="s">
        <v>74</v>
      </c>
      <c r="IE33" s="23"/>
      <c r="IF33" s="23"/>
      <c r="IG33" s="23"/>
      <c r="IH33" s="23"/>
      <c r="II33" s="23"/>
    </row>
    <row r="34" spans="1:243" s="22" customFormat="1" ht="31.5">
      <c r="A34" s="66">
        <v>1.21</v>
      </c>
      <c r="B34" s="67" t="s">
        <v>434</v>
      </c>
      <c r="C34" s="53" t="s">
        <v>75</v>
      </c>
      <c r="D34" s="68">
        <v>24.42</v>
      </c>
      <c r="E34" s="69" t="s">
        <v>393</v>
      </c>
      <c r="F34" s="54">
        <v>672.12</v>
      </c>
      <c r="G34" s="55"/>
      <c r="H34" s="55"/>
      <c r="I34" s="56" t="s">
        <v>38</v>
      </c>
      <c r="J34" s="57">
        <f t="shared" si="0"/>
        <v>1</v>
      </c>
      <c r="K34" s="55" t="s">
        <v>39</v>
      </c>
      <c r="L34" s="55" t="s">
        <v>4</v>
      </c>
      <c r="M34" s="58"/>
      <c r="N34" s="55"/>
      <c r="O34" s="55"/>
      <c r="P34" s="59"/>
      <c r="Q34" s="55"/>
      <c r="R34" s="55"/>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60">
        <f t="shared" si="1"/>
        <v>16413</v>
      </c>
      <c r="BB34" s="61">
        <f t="shared" si="2"/>
        <v>16413</v>
      </c>
      <c r="BC34" s="62" t="str">
        <f t="shared" si="3"/>
        <v>INR  Sixteen Thousand Four Hundred &amp; Thirteen  Only</v>
      </c>
      <c r="IA34" s="22">
        <v>1.21</v>
      </c>
      <c r="IB34" s="22" t="s">
        <v>434</v>
      </c>
      <c r="IC34" s="22" t="s">
        <v>75</v>
      </c>
      <c r="ID34" s="22">
        <v>24.42</v>
      </c>
      <c r="IE34" s="23" t="s">
        <v>393</v>
      </c>
      <c r="IF34" s="23"/>
      <c r="IG34" s="23"/>
      <c r="IH34" s="23"/>
      <c r="II34" s="23"/>
    </row>
    <row r="35" spans="1:243" s="22" customFormat="1" ht="31.5">
      <c r="A35" s="66">
        <v>1.22</v>
      </c>
      <c r="B35" s="67" t="s">
        <v>435</v>
      </c>
      <c r="C35" s="53" t="s">
        <v>76</v>
      </c>
      <c r="D35" s="68">
        <v>4.8</v>
      </c>
      <c r="E35" s="69" t="s">
        <v>393</v>
      </c>
      <c r="F35" s="54">
        <v>672.12</v>
      </c>
      <c r="G35" s="55"/>
      <c r="H35" s="55"/>
      <c r="I35" s="56" t="s">
        <v>38</v>
      </c>
      <c r="J35" s="57">
        <f t="shared" si="0"/>
        <v>1</v>
      </c>
      <c r="K35" s="55" t="s">
        <v>39</v>
      </c>
      <c r="L35" s="55" t="s">
        <v>4</v>
      </c>
      <c r="M35" s="58"/>
      <c r="N35" s="55"/>
      <c r="O35" s="55"/>
      <c r="P35" s="59"/>
      <c r="Q35" s="55"/>
      <c r="R35" s="55"/>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0">
        <f t="shared" si="1"/>
        <v>3226</v>
      </c>
      <c r="BB35" s="61">
        <f t="shared" si="2"/>
        <v>3226</v>
      </c>
      <c r="BC35" s="62" t="str">
        <f t="shared" si="3"/>
        <v>INR  Three Thousand Two Hundred &amp; Twenty Six  Only</v>
      </c>
      <c r="IA35" s="22">
        <v>1.22</v>
      </c>
      <c r="IB35" s="22" t="s">
        <v>435</v>
      </c>
      <c r="IC35" s="22" t="s">
        <v>76</v>
      </c>
      <c r="ID35" s="22">
        <v>4.8</v>
      </c>
      <c r="IE35" s="23" t="s">
        <v>393</v>
      </c>
      <c r="IF35" s="23"/>
      <c r="IG35" s="23"/>
      <c r="IH35" s="23"/>
      <c r="II35" s="23"/>
    </row>
    <row r="36" spans="1:243" s="22" customFormat="1" ht="31.5">
      <c r="A36" s="65">
        <v>1.23</v>
      </c>
      <c r="B36" s="67" t="s">
        <v>436</v>
      </c>
      <c r="C36" s="53" t="s">
        <v>77</v>
      </c>
      <c r="D36" s="68">
        <v>35.5</v>
      </c>
      <c r="E36" s="69" t="s">
        <v>393</v>
      </c>
      <c r="F36" s="54">
        <v>533.41</v>
      </c>
      <c r="G36" s="55"/>
      <c r="H36" s="55"/>
      <c r="I36" s="56" t="s">
        <v>38</v>
      </c>
      <c r="J36" s="57">
        <f t="shared" si="0"/>
        <v>1</v>
      </c>
      <c r="K36" s="55" t="s">
        <v>39</v>
      </c>
      <c r="L36" s="55" t="s">
        <v>4</v>
      </c>
      <c r="M36" s="58"/>
      <c r="N36" s="55"/>
      <c r="O36" s="55"/>
      <c r="P36" s="59"/>
      <c r="Q36" s="55"/>
      <c r="R36" s="55"/>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60">
        <f t="shared" si="1"/>
        <v>18936</v>
      </c>
      <c r="BB36" s="61">
        <f t="shared" si="2"/>
        <v>18936</v>
      </c>
      <c r="BC36" s="62" t="str">
        <f t="shared" si="3"/>
        <v>INR  Eighteen Thousand Nine Hundred &amp; Thirty Six  Only</v>
      </c>
      <c r="IA36" s="22">
        <v>1.23</v>
      </c>
      <c r="IB36" s="22" t="s">
        <v>436</v>
      </c>
      <c r="IC36" s="22" t="s">
        <v>77</v>
      </c>
      <c r="ID36" s="22">
        <v>35.5</v>
      </c>
      <c r="IE36" s="23" t="s">
        <v>393</v>
      </c>
      <c r="IF36" s="23"/>
      <c r="IG36" s="23"/>
      <c r="IH36" s="23"/>
      <c r="II36" s="23"/>
    </row>
    <row r="37" spans="1:243" s="22" customFormat="1" ht="31.5">
      <c r="A37" s="66">
        <v>1.24</v>
      </c>
      <c r="B37" s="67" t="s">
        <v>437</v>
      </c>
      <c r="C37" s="53" t="s">
        <v>78</v>
      </c>
      <c r="D37" s="68">
        <v>35</v>
      </c>
      <c r="E37" s="69" t="s">
        <v>393</v>
      </c>
      <c r="F37" s="54">
        <v>705.17</v>
      </c>
      <c r="G37" s="55"/>
      <c r="H37" s="55"/>
      <c r="I37" s="56" t="s">
        <v>38</v>
      </c>
      <c r="J37" s="57">
        <f t="shared" si="0"/>
        <v>1</v>
      </c>
      <c r="K37" s="55" t="s">
        <v>39</v>
      </c>
      <c r="L37" s="55" t="s">
        <v>4</v>
      </c>
      <c r="M37" s="58"/>
      <c r="N37" s="55"/>
      <c r="O37" s="55"/>
      <c r="P37" s="59"/>
      <c r="Q37" s="55"/>
      <c r="R37" s="55"/>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60">
        <f t="shared" si="1"/>
        <v>24681</v>
      </c>
      <c r="BB37" s="61">
        <f t="shared" si="2"/>
        <v>24681</v>
      </c>
      <c r="BC37" s="62" t="str">
        <f t="shared" si="3"/>
        <v>INR  Twenty Four Thousand Six Hundred &amp; Eighty One  Only</v>
      </c>
      <c r="IA37" s="22">
        <v>1.24</v>
      </c>
      <c r="IB37" s="22" t="s">
        <v>437</v>
      </c>
      <c r="IC37" s="22" t="s">
        <v>78</v>
      </c>
      <c r="ID37" s="22">
        <v>35</v>
      </c>
      <c r="IE37" s="23" t="s">
        <v>393</v>
      </c>
      <c r="IF37" s="23"/>
      <c r="IG37" s="23"/>
      <c r="IH37" s="23"/>
      <c r="II37" s="23"/>
    </row>
    <row r="38" spans="1:243" s="22" customFormat="1" ht="15.75">
      <c r="A38" s="66">
        <v>1.25</v>
      </c>
      <c r="B38" s="67" t="s">
        <v>438</v>
      </c>
      <c r="C38" s="53" t="s">
        <v>79</v>
      </c>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6"/>
      <c r="IA38" s="22">
        <v>1.25</v>
      </c>
      <c r="IB38" s="22" t="s">
        <v>438</v>
      </c>
      <c r="IC38" s="22" t="s">
        <v>79</v>
      </c>
      <c r="IE38" s="23"/>
      <c r="IF38" s="23"/>
      <c r="IG38" s="23"/>
      <c r="IH38" s="23"/>
      <c r="II38" s="23"/>
    </row>
    <row r="39" spans="1:243" s="22" customFormat="1" ht="31.5">
      <c r="A39" s="65">
        <v>1.26</v>
      </c>
      <c r="B39" s="67" t="s">
        <v>439</v>
      </c>
      <c r="C39" s="53" t="s">
        <v>80</v>
      </c>
      <c r="D39" s="68">
        <v>12.35</v>
      </c>
      <c r="E39" s="69" t="s">
        <v>611</v>
      </c>
      <c r="F39" s="54">
        <v>159.49</v>
      </c>
      <c r="G39" s="55"/>
      <c r="H39" s="55"/>
      <c r="I39" s="56" t="s">
        <v>38</v>
      </c>
      <c r="J39" s="57">
        <f t="shared" si="0"/>
        <v>1</v>
      </c>
      <c r="K39" s="55" t="s">
        <v>39</v>
      </c>
      <c r="L39" s="55" t="s">
        <v>4</v>
      </c>
      <c r="M39" s="58"/>
      <c r="N39" s="55"/>
      <c r="O39" s="55"/>
      <c r="P39" s="59"/>
      <c r="Q39" s="55"/>
      <c r="R39" s="55"/>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60">
        <f t="shared" si="1"/>
        <v>1970</v>
      </c>
      <c r="BB39" s="61">
        <f t="shared" si="2"/>
        <v>1970</v>
      </c>
      <c r="BC39" s="62" t="str">
        <f t="shared" si="3"/>
        <v>INR  One Thousand Nine Hundred &amp; Seventy  Only</v>
      </c>
      <c r="IA39" s="22">
        <v>1.26</v>
      </c>
      <c r="IB39" s="22" t="s">
        <v>439</v>
      </c>
      <c r="IC39" s="22" t="s">
        <v>80</v>
      </c>
      <c r="ID39" s="22">
        <v>12.35</v>
      </c>
      <c r="IE39" s="23" t="s">
        <v>611</v>
      </c>
      <c r="IF39" s="23"/>
      <c r="IG39" s="23"/>
      <c r="IH39" s="23"/>
      <c r="II39" s="23"/>
    </row>
    <row r="40" spans="1:243" s="22" customFormat="1" ht="63">
      <c r="A40" s="66">
        <v>1.27</v>
      </c>
      <c r="B40" s="67" t="s">
        <v>440</v>
      </c>
      <c r="C40" s="53" t="s">
        <v>81</v>
      </c>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6"/>
      <c r="IA40" s="22">
        <v>1.27</v>
      </c>
      <c r="IB40" s="22" t="s">
        <v>440</v>
      </c>
      <c r="IC40" s="22" t="s">
        <v>81</v>
      </c>
      <c r="IE40" s="23"/>
      <c r="IF40" s="23"/>
      <c r="IG40" s="23"/>
      <c r="IH40" s="23"/>
      <c r="II40" s="23"/>
    </row>
    <row r="41" spans="1:243" s="22" customFormat="1" ht="31.5">
      <c r="A41" s="66">
        <v>1.28</v>
      </c>
      <c r="B41" s="67" t="s">
        <v>441</v>
      </c>
      <c r="C41" s="53" t="s">
        <v>82</v>
      </c>
      <c r="D41" s="68">
        <v>135</v>
      </c>
      <c r="E41" s="69" t="s">
        <v>613</v>
      </c>
      <c r="F41" s="54">
        <v>78.61</v>
      </c>
      <c r="G41" s="55"/>
      <c r="H41" s="55"/>
      <c r="I41" s="56" t="s">
        <v>38</v>
      </c>
      <c r="J41" s="57">
        <f t="shared" si="0"/>
        <v>1</v>
      </c>
      <c r="K41" s="55" t="s">
        <v>39</v>
      </c>
      <c r="L41" s="55" t="s">
        <v>4</v>
      </c>
      <c r="M41" s="58"/>
      <c r="N41" s="55"/>
      <c r="O41" s="55"/>
      <c r="P41" s="59"/>
      <c r="Q41" s="55"/>
      <c r="R41" s="55"/>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60">
        <f t="shared" si="1"/>
        <v>10612</v>
      </c>
      <c r="BB41" s="61">
        <f t="shared" si="2"/>
        <v>10612</v>
      </c>
      <c r="BC41" s="62" t="str">
        <f t="shared" si="3"/>
        <v>INR  Ten Thousand Six Hundred &amp; Twelve  Only</v>
      </c>
      <c r="IA41" s="22">
        <v>1.28</v>
      </c>
      <c r="IB41" s="22" t="s">
        <v>441</v>
      </c>
      <c r="IC41" s="22" t="s">
        <v>82</v>
      </c>
      <c r="ID41" s="22">
        <v>135</v>
      </c>
      <c r="IE41" s="23" t="s">
        <v>613</v>
      </c>
      <c r="IF41" s="23"/>
      <c r="IG41" s="23"/>
      <c r="IH41" s="23"/>
      <c r="II41" s="23"/>
    </row>
    <row r="42" spans="1:243" s="22" customFormat="1" ht="63">
      <c r="A42" s="65">
        <v>1.29</v>
      </c>
      <c r="B42" s="67" t="s">
        <v>442</v>
      </c>
      <c r="C42" s="53" t="s">
        <v>83</v>
      </c>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6"/>
      <c r="IA42" s="22">
        <v>1.29</v>
      </c>
      <c r="IB42" s="22" t="s">
        <v>442</v>
      </c>
      <c r="IC42" s="22" t="s">
        <v>83</v>
      </c>
      <c r="IE42" s="23"/>
      <c r="IF42" s="23"/>
      <c r="IG42" s="23"/>
      <c r="IH42" s="23"/>
      <c r="II42" s="23"/>
    </row>
    <row r="43" spans="1:243" s="22" customFormat="1" ht="47.25">
      <c r="A43" s="66">
        <v>1.3</v>
      </c>
      <c r="B43" s="67" t="s">
        <v>441</v>
      </c>
      <c r="C43" s="53" t="s">
        <v>84</v>
      </c>
      <c r="D43" s="68">
        <v>1300</v>
      </c>
      <c r="E43" s="69" t="s">
        <v>613</v>
      </c>
      <c r="F43" s="54">
        <v>78.61</v>
      </c>
      <c r="G43" s="55"/>
      <c r="H43" s="55"/>
      <c r="I43" s="56" t="s">
        <v>38</v>
      </c>
      <c r="J43" s="57">
        <f t="shared" si="0"/>
        <v>1</v>
      </c>
      <c r="K43" s="55" t="s">
        <v>39</v>
      </c>
      <c r="L43" s="55" t="s">
        <v>4</v>
      </c>
      <c r="M43" s="58"/>
      <c r="N43" s="55"/>
      <c r="O43" s="55"/>
      <c r="P43" s="59"/>
      <c r="Q43" s="55"/>
      <c r="R43" s="55"/>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60">
        <f t="shared" si="1"/>
        <v>102193</v>
      </c>
      <c r="BB43" s="61">
        <f t="shared" si="2"/>
        <v>102193</v>
      </c>
      <c r="BC43" s="62" t="str">
        <f t="shared" si="3"/>
        <v>INR  One Lakh Two Thousand One Hundred &amp; Ninety Three  Only</v>
      </c>
      <c r="IA43" s="22">
        <v>1.3</v>
      </c>
      <c r="IB43" s="22" t="s">
        <v>441</v>
      </c>
      <c r="IC43" s="22" t="s">
        <v>84</v>
      </c>
      <c r="ID43" s="22">
        <v>1300</v>
      </c>
      <c r="IE43" s="63" t="s">
        <v>613</v>
      </c>
      <c r="IF43" s="23"/>
      <c r="IG43" s="23"/>
      <c r="IH43" s="23"/>
      <c r="II43" s="23"/>
    </row>
    <row r="44" spans="1:243" s="22" customFormat="1" ht="31.5">
      <c r="A44" s="66">
        <v>1.31</v>
      </c>
      <c r="B44" s="67" t="s">
        <v>443</v>
      </c>
      <c r="C44" s="53" t="s">
        <v>85</v>
      </c>
      <c r="D44" s="68">
        <v>13.2</v>
      </c>
      <c r="E44" s="69" t="s">
        <v>611</v>
      </c>
      <c r="F44" s="54">
        <v>56.73</v>
      </c>
      <c r="G44" s="55"/>
      <c r="H44" s="55"/>
      <c r="I44" s="56" t="s">
        <v>38</v>
      </c>
      <c r="J44" s="57">
        <f t="shared" si="0"/>
        <v>1</v>
      </c>
      <c r="K44" s="55" t="s">
        <v>39</v>
      </c>
      <c r="L44" s="55" t="s">
        <v>4</v>
      </c>
      <c r="M44" s="58"/>
      <c r="N44" s="55"/>
      <c r="O44" s="55"/>
      <c r="P44" s="59"/>
      <c r="Q44" s="55"/>
      <c r="R44" s="55"/>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60">
        <f t="shared" si="1"/>
        <v>749</v>
      </c>
      <c r="BB44" s="61">
        <f t="shared" si="2"/>
        <v>749</v>
      </c>
      <c r="BC44" s="62" t="str">
        <f t="shared" si="3"/>
        <v>INR  Seven Hundred &amp; Forty Nine  Only</v>
      </c>
      <c r="IA44" s="22">
        <v>1.31</v>
      </c>
      <c r="IB44" s="22" t="s">
        <v>443</v>
      </c>
      <c r="IC44" s="22" t="s">
        <v>85</v>
      </c>
      <c r="ID44" s="22">
        <v>13.2</v>
      </c>
      <c r="IE44" s="23" t="s">
        <v>611</v>
      </c>
      <c r="IF44" s="23"/>
      <c r="IG44" s="23"/>
      <c r="IH44" s="23"/>
      <c r="II44" s="23"/>
    </row>
    <row r="45" spans="1:243" s="22" customFormat="1" ht="15.75">
      <c r="A45" s="65">
        <v>1.32</v>
      </c>
      <c r="B45" s="67" t="s">
        <v>444</v>
      </c>
      <c r="C45" s="53" t="s">
        <v>86</v>
      </c>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6"/>
      <c r="IA45" s="22">
        <v>1.32</v>
      </c>
      <c r="IB45" s="22" t="s">
        <v>444</v>
      </c>
      <c r="IC45" s="22" t="s">
        <v>86</v>
      </c>
      <c r="IE45" s="23"/>
      <c r="IF45" s="23"/>
      <c r="IG45" s="23"/>
      <c r="IH45" s="23"/>
      <c r="II45" s="23"/>
    </row>
    <row r="46" spans="1:243" s="22" customFormat="1" ht="47.25">
      <c r="A46" s="66">
        <v>1.33</v>
      </c>
      <c r="B46" s="67" t="s">
        <v>445</v>
      </c>
      <c r="C46" s="53" t="s">
        <v>87</v>
      </c>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6"/>
      <c r="IA46" s="22">
        <v>1.33</v>
      </c>
      <c r="IB46" s="22" t="s">
        <v>445</v>
      </c>
      <c r="IC46" s="22" t="s">
        <v>87</v>
      </c>
      <c r="IE46" s="23"/>
      <c r="IF46" s="23"/>
      <c r="IG46" s="23"/>
      <c r="IH46" s="23"/>
      <c r="II46" s="23"/>
    </row>
    <row r="47" spans="1:243" s="22" customFormat="1" ht="31.5">
      <c r="A47" s="66">
        <v>1.34</v>
      </c>
      <c r="B47" s="67" t="s">
        <v>446</v>
      </c>
      <c r="C47" s="53" t="s">
        <v>88</v>
      </c>
      <c r="D47" s="68">
        <v>1.2</v>
      </c>
      <c r="E47" s="69" t="s">
        <v>610</v>
      </c>
      <c r="F47" s="54">
        <v>5838.01</v>
      </c>
      <c r="G47" s="55"/>
      <c r="H47" s="55"/>
      <c r="I47" s="56" t="s">
        <v>38</v>
      </c>
      <c r="J47" s="57">
        <f t="shared" si="0"/>
        <v>1</v>
      </c>
      <c r="K47" s="55" t="s">
        <v>39</v>
      </c>
      <c r="L47" s="55" t="s">
        <v>4</v>
      </c>
      <c r="M47" s="58"/>
      <c r="N47" s="55"/>
      <c r="O47" s="55"/>
      <c r="P47" s="59"/>
      <c r="Q47" s="55"/>
      <c r="R47" s="55"/>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60">
        <f t="shared" si="1"/>
        <v>7006</v>
      </c>
      <c r="BB47" s="61">
        <f t="shared" si="2"/>
        <v>7006</v>
      </c>
      <c r="BC47" s="62" t="str">
        <f t="shared" si="3"/>
        <v>INR  Seven Thousand  &amp;Six  Only</v>
      </c>
      <c r="IA47" s="22">
        <v>1.34</v>
      </c>
      <c r="IB47" s="22" t="s">
        <v>446</v>
      </c>
      <c r="IC47" s="22" t="s">
        <v>88</v>
      </c>
      <c r="ID47" s="22">
        <v>1.2</v>
      </c>
      <c r="IE47" s="23" t="s">
        <v>610</v>
      </c>
      <c r="IF47" s="23"/>
      <c r="IG47" s="23"/>
      <c r="IH47" s="23"/>
      <c r="II47" s="23"/>
    </row>
    <row r="48" spans="1:243" s="22" customFormat="1" ht="63">
      <c r="A48" s="65">
        <v>1.35</v>
      </c>
      <c r="B48" s="67" t="s">
        <v>447</v>
      </c>
      <c r="C48" s="53" t="s">
        <v>89</v>
      </c>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6"/>
      <c r="IA48" s="22">
        <v>1.35</v>
      </c>
      <c r="IB48" s="22" t="s">
        <v>447</v>
      </c>
      <c r="IC48" s="22" t="s">
        <v>89</v>
      </c>
      <c r="IE48" s="23"/>
      <c r="IF48" s="23"/>
      <c r="IG48" s="23"/>
      <c r="IH48" s="23"/>
      <c r="II48" s="23"/>
    </row>
    <row r="49" spans="1:243" s="22" customFormat="1" ht="47.25">
      <c r="A49" s="66">
        <v>1.36</v>
      </c>
      <c r="B49" s="67" t="s">
        <v>446</v>
      </c>
      <c r="C49" s="53" t="s">
        <v>90</v>
      </c>
      <c r="D49" s="68">
        <v>14</v>
      </c>
      <c r="E49" s="69" t="s">
        <v>610</v>
      </c>
      <c r="F49" s="54">
        <v>7267.3</v>
      </c>
      <c r="G49" s="55"/>
      <c r="H49" s="55"/>
      <c r="I49" s="56" t="s">
        <v>38</v>
      </c>
      <c r="J49" s="57">
        <f t="shared" si="0"/>
        <v>1</v>
      </c>
      <c r="K49" s="55" t="s">
        <v>39</v>
      </c>
      <c r="L49" s="55" t="s">
        <v>4</v>
      </c>
      <c r="M49" s="58"/>
      <c r="N49" s="55"/>
      <c r="O49" s="55"/>
      <c r="P49" s="59"/>
      <c r="Q49" s="55"/>
      <c r="R49" s="55"/>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60">
        <f t="shared" si="1"/>
        <v>101742</v>
      </c>
      <c r="BB49" s="61">
        <f t="shared" si="2"/>
        <v>101742</v>
      </c>
      <c r="BC49" s="62" t="str">
        <f t="shared" si="3"/>
        <v>INR  One Lakh One Thousand Seven Hundred &amp; Forty Two  Only</v>
      </c>
      <c r="IA49" s="22">
        <v>1.36</v>
      </c>
      <c r="IB49" s="22" t="s">
        <v>446</v>
      </c>
      <c r="IC49" s="22" t="s">
        <v>90</v>
      </c>
      <c r="ID49" s="22">
        <v>14</v>
      </c>
      <c r="IE49" s="23" t="s">
        <v>610</v>
      </c>
      <c r="IF49" s="23"/>
      <c r="IG49" s="23"/>
      <c r="IH49" s="23"/>
      <c r="II49" s="23"/>
    </row>
    <row r="50" spans="1:243" s="22" customFormat="1" ht="63">
      <c r="A50" s="66">
        <v>1.37</v>
      </c>
      <c r="B50" s="67" t="s">
        <v>448</v>
      </c>
      <c r="C50" s="53" t="s">
        <v>91</v>
      </c>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6"/>
      <c r="IA50" s="22">
        <v>1.37</v>
      </c>
      <c r="IB50" s="22" t="s">
        <v>448</v>
      </c>
      <c r="IC50" s="22" t="s">
        <v>91</v>
      </c>
      <c r="IE50" s="23"/>
      <c r="IF50" s="23"/>
      <c r="IG50" s="23"/>
      <c r="IH50" s="23"/>
      <c r="II50" s="23"/>
    </row>
    <row r="51" spans="1:243" s="22" customFormat="1" ht="31.5">
      <c r="A51" s="65">
        <v>1.38</v>
      </c>
      <c r="B51" s="67" t="s">
        <v>449</v>
      </c>
      <c r="C51" s="53" t="s">
        <v>92</v>
      </c>
      <c r="D51" s="68">
        <v>87</v>
      </c>
      <c r="E51" s="69" t="s">
        <v>393</v>
      </c>
      <c r="F51" s="54">
        <v>892.63</v>
      </c>
      <c r="G51" s="55"/>
      <c r="H51" s="55"/>
      <c r="I51" s="56" t="s">
        <v>38</v>
      </c>
      <c r="J51" s="57">
        <f t="shared" si="0"/>
        <v>1</v>
      </c>
      <c r="K51" s="55" t="s">
        <v>39</v>
      </c>
      <c r="L51" s="55" t="s">
        <v>4</v>
      </c>
      <c r="M51" s="58"/>
      <c r="N51" s="55"/>
      <c r="O51" s="55"/>
      <c r="P51" s="59"/>
      <c r="Q51" s="55"/>
      <c r="R51" s="55"/>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60">
        <f t="shared" si="1"/>
        <v>77659</v>
      </c>
      <c r="BB51" s="61">
        <f t="shared" si="2"/>
        <v>77659</v>
      </c>
      <c r="BC51" s="62" t="str">
        <f t="shared" si="3"/>
        <v>INR  Seventy Seven Thousand Six Hundred &amp; Fifty Nine  Only</v>
      </c>
      <c r="IA51" s="22">
        <v>1.38</v>
      </c>
      <c r="IB51" s="22" t="s">
        <v>449</v>
      </c>
      <c r="IC51" s="22" t="s">
        <v>92</v>
      </c>
      <c r="ID51" s="22">
        <v>87</v>
      </c>
      <c r="IE51" s="23" t="s">
        <v>393</v>
      </c>
      <c r="IF51" s="23"/>
      <c r="IG51" s="23"/>
      <c r="IH51" s="23"/>
      <c r="II51" s="23"/>
    </row>
    <row r="52" spans="1:243" s="22" customFormat="1" ht="94.5">
      <c r="A52" s="66">
        <v>1.39</v>
      </c>
      <c r="B52" s="67" t="s">
        <v>450</v>
      </c>
      <c r="C52" s="53" t="s">
        <v>93</v>
      </c>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6"/>
      <c r="IA52" s="22">
        <v>1.39</v>
      </c>
      <c r="IB52" s="22" t="s">
        <v>450</v>
      </c>
      <c r="IC52" s="22" t="s">
        <v>93</v>
      </c>
      <c r="IE52" s="23"/>
      <c r="IF52" s="23"/>
      <c r="IG52" s="23"/>
      <c r="IH52" s="23"/>
      <c r="II52" s="23"/>
    </row>
    <row r="53" spans="1:243" s="22" customFormat="1" ht="31.5">
      <c r="A53" s="66">
        <v>1.4</v>
      </c>
      <c r="B53" s="67" t="s">
        <v>451</v>
      </c>
      <c r="C53" s="53" t="s">
        <v>94</v>
      </c>
      <c r="D53" s="68">
        <v>4.15</v>
      </c>
      <c r="E53" s="69" t="s">
        <v>610</v>
      </c>
      <c r="F53" s="54">
        <v>7510.7</v>
      </c>
      <c r="G53" s="55"/>
      <c r="H53" s="55"/>
      <c r="I53" s="56" t="s">
        <v>38</v>
      </c>
      <c r="J53" s="57">
        <f t="shared" si="0"/>
        <v>1</v>
      </c>
      <c r="K53" s="55" t="s">
        <v>39</v>
      </c>
      <c r="L53" s="55" t="s">
        <v>4</v>
      </c>
      <c r="M53" s="58"/>
      <c r="N53" s="55"/>
      <c r="O53" s="55"/>
      <c r="P53" s="59"/>
      <c r="Q53" s="55"/>
      <c r="R53" s="55"/>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60">
        <f t="shared" si="1"/>
        <v>31169</v>
      </c>
      <c r="BB53" s="61">
        <f t="shared" si="2"/>
        <v>31169</v>
      </c>
      <c r="BC53" s="62" t="str">
        <f t="shared" si="3"/>
        <v>INR  Thirty One Thousand One Hundred &amp; Sixty Nine  Only</v>
      </c>
      <c r="IA53" s="22">
        <v>1.4</v>
      </c>
      <c r="IB53" s="22" t="s">
        <v>451</v>
      </c>
      <c r="IC53" s="22" t="s">
        <v>94</v>
      </c>
      <c r="ID53" s="22">
        <v>4.15</v>
      </c>
      <c r="IE53" s="23" t="s">
        <v>610</v>
      </c>
      <c r="IF53" s="23"/>
      <c r="IG53" s="23"/>
      <c r="IH53" s="23"/>
      <c r="II53" s="23"/>
    </row>
    <row r="54" spans="1:243" s="22" customFormat="1" ht="78.75">
      <c r="A54" s="65">
        <v>1.41</v>
      </c>
      <c r="B54" s="67" t="s">
        <v>452</v>
      </c>
      <c r="C54" s="53" t="s">
        <v>95</v>
      </c>
      <c r="D54" s="68">
        <v>12.25</v>
      </c>
      <c r="E54" s="69" t="s">
        <v>611</v>
      </c>
      <c r="F54" s="54">
        <v>48.93</v>
      </c>
      <c r="G54" s="55"/>
      <c r="H54" s="55"/>
      <c r="I54" s="56" t="s">
        <v>38</v>
      </c>
      <c r="J54" s="57">
        <f t="shared" si="0"/>
        <v>1</v>
      </c>
      <c r="K54" s="55" t="s">
        <v>39</v>
      </c>
      <c r="L54" s="55" t="s">
        <v>4</v>
      </c>
      <c r="M54" s="58"/>
      <c r="N54" s="55"/>
      <c r="O54" s="55"/>
      <c r="P54" s="59"/>
      <c r="Q54" s="55"/>
      <c r="R54" s="55"/>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60">
        <f t="shared" si="1"/>
        <v>599</v>
      </c>
      <c r="BB54" s="61">
        <f t="shared" si="2"/>
        <v>599</v>
      </c>
      <c r="BC54" s="62" t="str">
        <f t="shared" si="3"/>
        <v>INR  Five Hundred &amp; Ninety Nine  Only</v>
      </c>
      <c r="IA54" s="22">
        <v>1.41</v>
      </c>
      <c r="IB54" s="22" t="s">
        <v>452</v>
      </c>
      <c r="IC54" s="22" t="s">
        <v>95</v>
      </c>
      <c r="ID54" s="22">
        <v>12.25</v>
      </c>
      <c r="IE54" s="23" t="s">
        <v>611</v>
      </c>
      <c r="IF54" s="23"/>
      <c r="IG54" s="23"/>
      <c r="IH54" s="23"/>
      <c r="II54" s="23"/>
    </row>
    <row r="55" spans="1:243" s="22" customFormat="1" ht="15.75">
      <c r="A55" s="66">
        <v>1.42</v>
      </c>
      <c r="B55" s="67" t="s">
        <v>453</v>
      </c>
      <c r="C55" s="53" t="s">
        <v>96</v>
      </c>
      <c r="D55" s="84"/>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6"/>
      <c r="IA55" s="22">
        <v>1.42</v>
      </c>
      <c r="IB55" s="22" t="s">
        <v>453</v>
      </c>
      <c r="IC55" s="22" t="s">
        <v>96</v>
      </c>
      <c r="IE55" s="23"/>
      <c r="IF55" s="23"/>
      <c r="IG55" s="23"/>
      <c r="IH55" s="23"/>
      <c r="II55" s="23"/>
    </row>
    <row r="56" spans="1:243" s="22" customFormat="1" ht="189">
      <c r="A56" s="66">
        <v>1.43</v>
      </c>
      <c r="B56" s="67" t="s">
        <v>454</v>
      </c>
      <c r="C56" s="53" t="s">
        <v>97</v>
      </c>
      <c r="D56" s="84"/>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6"/>
      <c r="IA56" s="22">
        <v>1.43</v>
      </c>
      <c r="IB56" s="22" t="s">
        <v>454</v>
      </c>
      <c r="IC56" s="22" t="s">
        <v>97</v>
      </c>
      <c r="IE56" s="23"/>
      <c r="IF56" s="23"/>
      <c r="IG56" s="23"/>
      <c r="IH56" s="23"/>
      <c r="II56" s="23"/>
    </row>
    <row r="57" spans="1:243" s="22" customFormat="1" ht="31.5">
      <c r="A57" s="65">
        <v>1.44</v>
      </c>
      <c r="B57" s="67" t="s">
        <v>456</v>
      </c>
      <c r="C57" s="53" t="s">
        <v>98</v>
      </c>
      <c r="D57" s="84"/>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6"/>
      <c r="IA57" s="22">
        <v>1.44</v>
      </c>
      <c r="IB57" s="22" t="s">
        <v>456</v>
      </c>
      <c r="IC57" s="22" t="s">
        <v>98</v>
      </c>
      <c r="IE57" s="23"/>
      <c r="IF57" s="23"/>
      <c r="IG57" s="23"/>
      <c r="IH57" s="23"/>
      <c r="II57" s="23"/>
    </row>
    <row r="58" spans="1:243" s="22" customFormat="1" ht="31.5">
      <c r="A58" s="66">
        <v>1.45</v>
      </c>
      <c r="B58" s="67" t="s">
        <v>455</v>
      </c>
      <c r="C58" s="53" t="s">
        <v>99</v>
      </c>
      <c r="D58" s="68">
        <v>1.56</v>
      </c>
      <c r="E58" s="69" t="s">
        <v>393</v>
      </c>
      <c r="F58" s="54">
        <v>3880.18</v>
      </c>
      <c r="G58" s="55"/>
      <c r="H58" s="55"/>
      <c r="I58" s="56" t="s">
        <v>38</v>
      </c>
      <c r="J58" s="57">
        <f t="shared" si="0"/>
        <v>1</v>
      </c>
      <c r="K58" s="55" t="s">
        <v>39</v>
      </c>
      <c r="L58" s="55" t="s">
        <v>4</v>
      </c>
      <c r="M58" s="58"/>
      <c r="N58" s="55"/>
      <c r="O58" s="55"/>
      <c r="P58" s="59"/>
      <c r="Q58" s="55"/>
      <c r="R58" s="55"/>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60">
        <f t="shared" si="1"/>
        <v>6053</v>
      </c>
      <c r="BB58" s="61">
        <f t="shared" si="2"/>
        <v>6053</v>
      </c>
      <c r="BC58" s="62" t="str">
        <f t="shared" si="3"/>
        <v>INR  Six Thousand  &amp;Fifty Three  Only</v>
      </c>
      <c r="IA58" s="22">
        <v>1.45</v>
      </c>
      <c r="IB58" s="22" t="s">
        <v>455</v>
      </c>
      <c r="IC58" s="22" t="s">
        <v>99</v>
      </c>
      <c r="ID58" s="22">
        <v>1.56</v>
      </c>
      <c r="IE58" s="23" t="s">
        <v>393</v>
      </c>
      <c r="IF58" s="23"/>
      <c r="IG58" s="23"/>
      <c r="IH58" s="23"/>
      <c r="II58" s="23"/>
    </row>
    <row r="59" spans="1:243" s="22" customFormat="1" ht="78.75">
      <c r="A59" s="66">
        <v>1.46</v>
      </c>
      <c r="B59" s="67" t="s">
        <v>457</v>
      </c>
      <c r="C59" s="53" t="s">
        <v>100</v>
      </c>
      <c r="D59" s="84"/>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6"/>
      <c r="IA59" s="22">
        <v>1.46</v>
      </c>
      <c r="IB59" s="22" t="s">
        <v>457</v>
      </c>
      <c r="IC59" s="22" t="s">
        <v>100</v>
      </c>
      <c r="IE59" s="23"/>
      <c r="IF59" s="23"/>
      <c r="IG59" s="23"/>
      <c r="IH59" s="23"/>
      <c r="II59" s="23"/>
    </row>
    <row r="60" spans="1:243" s="22" customFormat="1" ht="31.5">
      <c r="A60" s="65">
        <v>1.47</v>
      </c>
      <c r="B60" s="67" t="s">
        <v>458</v>
      </c>
      <c r="C60" s="53" t="s">
        <v>101</v>
      </c>
      <c r="D60" s="68">
        <v>4.35</v>
      </c>
      <c r="E60" s="69" t="s">
        <v>611</v>
      </c>
      <c r="F60" s="54">
        <v>367.25</v>
      </c>
      <c r="G60" s="55"/>
      <c r="H60" s="55"/>
      <c r="I60" s="56" t="s">
        <v>38</v>
      </c>
      <c r="J60" s="57">
        <f t="shared" si="0"/>
        <v>1</v>
      </c>
      <c r="K60" s="55" t="s">
        <v>39</v>
      </c>
      <c r="L60" s="55" t="s">
        <v>4</v>
      </c>
      <c r="M60" s="58"/>
      <c r="N60" s="55"/>
      <c r="O60" s="55"/>
      <c r="P60" s="59"/>
      <c r="Q60" s="55"/>
      <c r="R60" s="55"/>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60">
        <f t="shared" si="1"/>
        <v>1598</v>
      </c>
      <c r="BB60" s="61">
        <f t="shared" si="2"/>
        <v>1598</v>
      </c>
      <c r="BC60" s="62" t="str">
        <f t="shared" si="3"/>
        <v>INR  One Thousand Five Hundred &amp; Ninety Eight  Only</v>
      </c>
      <c r="IA60" s="22">
        <v>1.47</v>
      </c>
      <c r="IB60" s="22" t="s">
        <v>458</v>
      </c>
      <c r="IC60" s="22" t="s">
        <v>101</v>
      </c>
      <c r="ID60" s="22">
        <v>4.35</v>
      </c>
      <c r="IE60" s="23" t="s">
        <v>611</v>
      </c>
      <c r="IF60" s="23"/>
      <c r="IG60" s="23"/>
      <c r="IH60" s="23"/>
      <c r="II60" s="23"/>
    </row>
    <row r="61" spans="1:243" s="22" customFormat="1" ht="110.25">
      <c r="A61" s="66">
        <v>1.48</v>
      </c>
      <c r="B61" s="67" t="s">
        <v>459</v>
      </c>
      <c r="C61" s="53" t="s">
        <v>102</v>
      </c>
      <c r="D61" s="68">
        <v>3</v>
      </c>
      <c r="E61" s="69" t="s">
        <v>612</v>
      </c>
      <c r="F61" s="54">
        <v>708.59</v>
      </c>
      <c r="G61" s="55"/>
      <c r="H61" s="55"/>
      <c r="I61" s="56" t="s">
        <v>38</v>
      </c>
      <c r="J61" s="57">
        <f t="shared" si="0"/>
        <v>1</v>
      </c>
      <c r="K61" s="55" t="s">
        <v>39</v>
      </c>
      <c r="L61" s="55" t="s">
        <v>4</v>
      </c>
      <c r="M61" s="58"/>
      <c r="N61" s="55"/>
      <c r="O61" s="55"/>
      <c r="P61" s="59"/>
      <c r="Q61" s="55"/>
      <c r="R61" s="55"/>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60">
        <f t="shared" si="1"/>
        <v>2126</v>
      </c>
      <c r="BB61" s="61">
        <f t="shared" si="2"/>
        <v>2126</v>
      </c>
      <c r="BC61" s="62" t="str">
        <f t="shared" si="3"/>
        <v>INR  Two Thousand One Hundred &amp; Twenty Six  Only</v>
      </c>
      <c r="IA61" s="22">
        <v>1.48</v>
      </c>
      <c r="IB61" s="22" t="s">
        <v>459</v>
      </c>
      <c r="IC61" s="22" t="s">
        <v>102</v>
      </c>
      <c r="ID61" s="22">
        <v>3</v>
      </c>
      <c r="IE61" s="23" t="s">
        <v>612</v>
      </c>
      <c r="IF61" s="23"/>
      <c r="IG61" s="23"/>
      <c r="IH61" s="23"/>
      <c r="II61" s="23"/>
    </row>
    <row r="62" spans="1:243" s="22" customFormat="1" ht="173.25">
      <c r="A62" s="66">
        <v>1.49</v>
      </c>
      <c r="B62" s="67" t="s">
        <v>460</v>
      </c>
      <c r="C62" s="53" t="s">
        <v>103</v>
      </c>
      <c r="D62" s="68">
        <v>51</v>
      </c>
      <c r="E62" s="69" t="s">
        <v>393</v>
      </c>
      <c r="F62" s="54">
        <v>932.44</v>
      </c>
      <c r="G62" s="55"/>
      <c r="H62" s="55"/>
      <c r="I62" s="56" t="s">
        <v>38</v>
      </c>
      <c r="J62" s="57">
        <f t="shared" si="0"/>
        <v>1</v>
      </c>
      <c r="K62" s="55" t="s">
        <v>39</v>
      </c>
      <c r="L62" s="55" t="s">
        <v>4</v>
      </c>
      <c r="M62" s="58"/>
      <c r="N62" s="55"/>
      <c r="O62" s="55"/>
      <c r="P62" s="59"/>
      <c r="Q62" s="55"/>
      <c r="R62" s="55"/>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60">
        <f t="shared" si="1"/>
        <v>47554</v>
      </c>
      <c r="BB62" s="61">
        <f t="shared" si="2"/>
        <v>47554</v>
      </c>
      <c r="BC62" s="62" t="str">
        <f t="shared" si="3"/>
        <v>INR  Forty Seven Thousand Five Hundred &amp; Fifty Four  Only</v>
      </c>
      <c r="IA62" s="22">
        <v>1.49</v>
      </c>
      <c r="IB62" s="22" t="s">
        <v>460</v>
      </c>
      <c r="IC62" s="22" t="s">
        <v>103</v>
      </c>
      <c r="ID62" s="22">
        <v>51</v>
      </c>
      <c r="IE62" s="23" t="s">
        <v>393</v>
      </c>
      <c r="IF62" s="23"/>
      <c r="IG62" s="23"/>
      <c r="IH62" s="23"/>
      <c r="II62" s="23"/>
    </row>
    <row r="63" spans="1:243" s="22" customFormat="1" ht="15.75">
      <c r="A63" s="65">
        <v>1.5</v>
      </c>
      <c r="B63" s="67" t="s">
        <v>461</v>
      </c>
      <c r="C63" s="53" t="s">
        <v>104</v>
      </c>
      <c r="D63" s="84"/>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6"/>
      <c r="IA63" s="22">
        <v>1.5</v>
      </c>
      <c r="IB63" s="22" t="s">
        <v>461</v>
      </c>
      <c r="IC63" s="22" t="s">
        <v>104</v>
      </c>
      <c r="IE63" s="23"/>
      <c r="IF63" s="23"/>
      <c r="IG63" s="23"/>
      <c r="IH63" s="23"/>
      <c r="II63" s="23"/>
    </row>
    <row r="64" spans="1:243" s="22" customFormat="1" ht="47.25">
      <c r="A64" s="66">
        <v>1.51</v>
      </c>
      <c r="B64" s="67" t="s">
        <v>616</v>
      </c>
      <c r="C64" s="53" t="s">
        <v>105</v>
      </c>
      <c r="D64" s="84"/>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6"/>
      <c r="IA64" s="22">
        <v>1.51</v>
      </c>
      <c r="IB64" s="22" t="s">
        <v>616</v>
      </c>
      <c r="IC64" s="22" t="s">
        <v>105</v>
      </c>
      <c r="IE64" s="23"/>
      <c r="IF64" s="23"/>
      <c r="IG64" s="23"/>
      <c r="IH64" s="23"/>
      <c r="II64" s="23"/>
    </row>
    <row r="65" spans="1:243" s="22" customFormat="1" ht="31.5">
      <c r="A65" s="66">
        <v>1.52</v>
      </c>
      <c r="B65" s="67" t="s">
        <v>462</v>
      </c>
      <c r="C65" s="53" t="s">
        <v>106</v>
      </c>
      <c r="D65" s="68">
        <v>0.08</v>
      </c>
      <c r="E65" s="69" t="s">
        <v>610</v>
      </c>
      <c r="F65" s="54">
        <v>85119.11</v>
      </c>
      <c r="G65" s="55"/>
      <c r="H65" s="55"/>
      <c r="I65" s="56" t="s">
        <v>38</v>
      </c>
      <c r="J65" s="57">
        <f t="shared" si="0"/>
        <v>1</v>
      </c>
      <c r="K65" s="55" t="s">
        <v>39</v>
      </c>
      <c r="L65" s="55" t="s">
        <v>4</v>
      </c>
      <c r="M65" s="58"/>
      <c r="N65" s="55"/>
      <c r="O65" s="55"/>
      <c r="P65" s="59"/>
      <c r="Q65" s="55"/>
      <c r="R65" s="55"/>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60">
        <f t="shared" si="1"/>
        <v>6810</v>
      </c>
      <c r="BB65" s="61">
        <f t="shared" si="2"/>
        <v>6810</v>
      </c>
      <c r="BC65" s="62" t="str">
        <f t="shared" si="3"/>
        <v>INR  Six Thousand Eight Hundred &amp; Ten  Only</v>
      </c>
      <c r="IA65" s="22">
        <v>1.52</v>
      </c>
      <c r="IB65" s="22" t="s">
        <v>462</v>
      </c>
      <c r="IC65" s="22" t="s">
        <v>106</v>
      </c>
      <c r="ID65" s="22">
        <v>0.08</v>
      </c>
      <c r="IE65" s="23" t="s">
        <v>610</v>
      </c>
      <c r="IF65" s="23"/>
      <c r="IG65" s="23"/>
      <c r="IH65" s="23"/>
      <c r="II65" s="23"/>
    </row>
    <row r="66" spans="1:243" s="22" customFormat="1" ht="110.25">
      <c r="A66" s="65">
        <v>1.53</v>
      </c>
      <c r="B66" s="67" t="s">
        <v>463</v>
      </c>
      <c r="C66" s="53" t="s">
        <v>107</v>
      </c>
      <c r="D66" s="84"/>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6"/>
      <c r="IA66" s="22">
        <v>1.53</v>
      </c>
      <c r="IB66" s="22" t="s">
        <v>463</v>
      </c>
      <c r="IC66" s="22" t="s">
        <v>107</v>
      </c>
      <c r="IE66" s="23"/>
      <c r="IF66" s="23"/>
      <c r="IG66" s="23"/>
      <c r="IH66" s="23"/>
      <c r="II66" s="23"/>
    </row>
    <row r="67" spans="1:243" s="22" customFormat="1" ht="47.25">
      <c r="A67" s="66">
        <v>1.54</v>
      </c>
      <c r="B67" s="67" t="s">
        <v>464</v>
      </c>
      <c r="C67" s="53" t="s">
        <v>108</v>
      </c>
      <c r="D67" s="68">
        <v>13.15</v>
      </c>
      <c r="E67" s="69" t="s">
        <v>393</v>
      </c>
      <c r="F67" s="54">
        <v>2202.85</v>
      </c>
      <c r="G67" s="55"/>
      <c r="H67" s="55"/>
      <c r="I67" s="56" t="s">
        <v>38</v>
      </c>
      <c r="J67" s="57">
        <f t="shared" si="0"/>
        <v>1</v>
      </c>
      <c r="K67" s="55" t="s">
        <v>39</v>
      </c>
      <c r="L67" s="55" t="s">
        <v>4</v>
      </c>
      <c r="M67" s="58"/>
      <c r="N67" s="55"/>
      <c r="O67" s="55"/>
      <c r="P67" s="59"/>
      <c r="Q67" s="55"/>
      <c r="R67" s="55"/>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60">
        <f t="shared" si="1"/>
        <v>28967</v>
      </c>
      <c r="BB67" s="61">
        <f t="shared" si="2"/>
        <v>28967</v>
      </c>
      <c r="BC67" s="62" t="str">
        <f t="shared" si="3"/>
        <v>INR  Twenty Eight Thousand Nine Hundred &amp; Sixty Seven  Only</v>
      </c>
      <c r="IA67" s="22">
        <v>1.54</v>
      </c>
      <c r="IB67" s="22" t="s">
        <v>464</v>
      </c>
      <c r="IC67" s="22" t="s">
        <v>108</v>
      </c>
      <c r="ID67" s="22">
        <v>13.15</v>
      </c>
      <c r="IE67" s="23" t="s">
        <v>393</v>
      </c>
      <c r="IF67" s="23"/>
      <c r="IG67" s="23"/>
      <c r="IH67" s="23"/>
      <c r="II67" s="23"/>
    </row>
    <row r="68" spans="1:243" s="22" customFormat="1" ht="63">
      <c r="A68" s="66">
        <v>1.55</v>
      </c>
      <c r="B68" s="67" t="s">
        <v>465</v>
      </c>
      <c r="C68" s="53" t="s">
        <v>109</v>
      </c>
      <c r="D68" s="68">
        <v>13</v>
      </c>
      <c r="E68" s="69" t="s">
        <v>393</v>
      </c>
      <c r="F68" s="54">
        <v>351.95</v>
      </c>
      <c r="G68" s="55"/>
      <c r="H68" s="55"/>
      <c r="I68" s="56" t="s">
        <v>38</v>
      </c>
      <c r="J68" s="57">
        <f t="shared" si="0"/>
        <v>1</v>
      </c>
      <c r="K68" s="55" t="s">
        <v>39</v>
      </c>
      <c r="L68" s="55" t="s">
        <v>4</v>
      </c>
      <c r="M68" s="58"/>
      <c r="N68" s="55"/>
      <c r="O68" s="55"/>
      <c r="P68" s="59"/>
      <c r="Q68" s="55"/>
      <c r="R68" s="55"/>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60">
        <f t="shared" si="1"/>
        <v>4575</v>
      </c>
      <c r="BB68" s="61">
        <f t="shared" si="2"/>
        <v>4575</v>
      </c>
      <c r="BC68" s="62" t="str">
        <f t="shared" si="3"/>
        <v>INR  Four Thousand Five Hundred &amp; Seventy Five  Only</v>
      </c>
      <c r="IA68" s="22">
        <v>1.55</v>
      </c>
      <c r="IB68" s="22" t="s">
        <v>465</v>
      </c>
      <c r="IC68" s="22" t="s">
        <v>109</v>
      </c>
      <c r="ID68" s="22">
        <v>13</v>
      </c>
      <c r="IE68" s="23" t="s">
        <v>393</v>
      </c>
      <c r="IF68" s="23"/>
      <c r="IG68" s="23"/>
      <c r="IH68" s="23"/>
      <c r="II68" s="23"/>
    </row>
    <row r="69" spans="1:243" s="22" customFormat="1" ht="31.5">
      <c r="A69" s="65">
        <v>1.56</v>
      </c>
      <c r="B69" s="67" t="s">
        <v>466</v>
      </c>
      <c r="C69" s="53" t="s">
        <v>110</v>
      </c>
      <c r="D69" s="68">
        <v>7.3</v>
      </c>
      <c r="E69" s="69" t="s">
        <v>393</v>
      </c>
      <c r="F69" s="54">
        <v>82.11</v>
      </c>
      <c r="G69" s="55"/>
      <c r="H69" s="55"/>
      <c r="I69" s="56" t="s">
        <v>38</v>
      </c>
      <c r="J69" s="57">
        <f t="shared" si="0"/>
        <v>1</v>
      </c>
      <c r="K69" s="55" t="s">
        <v>39</v>
      </c>
      <c r="L69" s="55" t="s">
        <v>4</v>
      </c>
      <c r="M69" s="58"/>
      <c r="N69" s="55"/>
      <c r="O69" s="55"/>
      <c r="P69" s="59"/>
      <c r="Q69" s="55"/>
      <c r="R69" s="55"/>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60">
        <f t="shared" si="1"/>
        <v>599</v>
      </c>
      <c r="BB69" s="61">
        <f t="shared" si="2"/>
        <v>599</v>
      </c>
      <c r="BC69" s="62" t="str">
        <f t="shared" si="3"/>
        <v>INR  Five Hundred &amp; Ninety Nine  Only</v>
      </c>
      <c r="IA69" s="22">
        <v>1.56</v>
      </c>
      <c r="IB69" s="22" t="s">
        <v>466</v>
      </c>
      <c r="IC69" s="22" t="s">
        <v>110</v>
      </c>
      <c r="ID69" s="22">
        <v>7.3</v>
      </c>
      <c r="IE69" s="23" t="s">
        <v>393</v>
      </c>
      <c r="IF69" s="23"/>
      <c r="IG69" s="23"/>
      <c r="IH69" s="23"/>
      <c r="II69" s="23"/>
    </row>
    <row r="70" spans="1:243" s="22" customFormat="1" ht="31.5">
      <c r="A70" s="66">
        <v>1.57</v>
      </c>
      <c r="B70" s="67" t="s">
        <v>617</v>
      </c>
      <c r="C70" s="53" t="s">
        <v>111</v>
      </c>
      <c r="D70" s="68">
        <v>31.3</v>
      </c>
      <c r="E70" s="69" t="s">
        <v>611</v>
      </c>
      <c r="F70" s="54">
        <v>53.92</v>
      </c>
      <c r="G70" s="55"/>
      <c r="H70" s="55"/>
      <c r="I70" s="56" t="s">
        <v>38</v>
      </c>
      <c r="J70" s="57">
        <f t="shared" si="0"/>
        <v>1</v>
      </c>
      <c r="K70" s="55" t="s">
        <v>39</v>
      </c>
      <c r="L70" s="55" t="s">
        <v>4</v>
      </c>
      <c r="M70" s="58"/>
      <c r="N70" s="55"/>
      <c r="O70" s="55"/>
      <c r="P70" s="59"/>
      <c r="Q70" s="55"/>
      <c r="R70" s="55"/>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60">
        <f t="shared" si="1"/>
        <v>1688</v>
      </c>
      <c r="BB70" s="61">
        <f t="shared" si="2"/>
        <v>1688</v>
      </c>
      <c r="BC70" s="62" t="str">
        <f t="shared" si="3"/>
        <v>INR  One Thousand Six Hundred &amp; Eighty Eight  Only</v>
      </c>
      <c r="IA70" s="22">
        <v>1.57</v>
      </c>
      <c r="IB70" s="22" t="s">
        <v>617</v>
      </c>
      <c r="IC70" s="22" t="s">
        <v>111</v>
      </c>
      <c r="ID70" s="22">
        <v>31.3</v>
      </c>
      <c r="IE70" s="23" t="s">
        <v>611</v>
      </c>
      <c r="IF70" s="23"/>
      <c r="IG70" s="23"/>
      <c r="IH70" s="23"/>
      <c r="II70" s="23"/>
    </row>
    <row r="71" spans="1:243" s="22" customFormat="1" ht="78.75">
      <c r="A71" s="66">
        <v>1.58</v>
      </c>
      <c r="B71" s="67" t="s">
        <v>471</v>
      </c>
      <c r="C71" s="53" t="s">
        <v>112</v>
      </c>
      <c r="D71" s="84"/>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6"/>
      <c r="IA71" s="22">
        <v>1.58</v>
      </c>
      <c r="IB71" s="22" t="s">
        <v>471</v>
      </c>
      <c r="IC71" s="22" t="s">
        <v>112</v>
      </c>
      <c r="IE71" s="23"/>
      <c r="IF71" s="23"/>
      <c r="IG71" s="23"/>
      <c r="IH71" s="23"/>
      <c r="II71" s="23"/>
    </row>
    <row r="72" spans="1:243" s="22" customFormat="1" ht="31.5">
      <c r="A72" s="65">
        <v>1.59</v>
      </c>
      <c r="B72" s="67" t="s">
        <v>467</v>
      </c>
      <c r="C72" s="53" t="s">
        <v>113</v>
      </c>
      <c r="D72" s="68">
        <v>3</v>
      </c>
      <c r="E72" s="69" t="s">
        <v>612</v>
      </c>
      <c r="F72" s="54">
        <v>205.96</v>
      </c>
      <c r="G72" s="55"/>
      <c r="H72" s="55"/>
      <c r="I72" s="56" t="s">
        <v>38</v>
      </c>
      <c r="J72" s="57">
        <f t="shared" si="0"/>
        <v>1</v>
      </c>
      <c r="K72" s="55" t="s">
        <v>39</v>
      </c>
      <c r="L72" s="55" t="s">
        <v>4</v>
      </c>
      <c r="M72" s="58"/>
      <c r="N72" s="55"/>
      <c r="O72" s="55"/>
      <c r="P72" s="59"/>
      <c r="Q72" s="55"/>
      <c r="R72" s="55"/>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60">
        <f t="shared" si="1"/>
        <v>618</v>
      </c>
      <c r="BB72" s="61">
        <f t="shared" si="2"/>
        <v>618</v>
      </c>
      <c r="BC72" s="62" t="str">
        <f t="shared" si="3"/>
        <v>INR  Six Hundred &amp; Eighteen  Only</v>
      </c>
      <c r="IA72" s="22">
        <v>1.59</v>
      </c>
      <c r="IB72" s="22" t="s">
        <v>467</v>
      </c>
      <c r="IC72" s="22" t="s">
        <v>113</v>
      </c>
      <c r="ID72" s="22">
        <v>3</v>
      </c>
      <c r="IE72" s="23" t="s">
        <v>612</v>
      </c>
      <c r="IF72" s="23"/>
      <c r="IG72" s="23"/>
      <c r="IH72" s="23"/>
      <c r="II72" s="23"/>
    </row>
    <row r="73" spans="1:243" s="22" customFormat="1" ht="78.75">
      <c r="A73" s="66">
        <v>1.6</v>
      </c>
      <c r="B73" s="67" t="s">
        <v>472</v>
      </c>
      <c r="C73" s="53" t="s">
        <v>114</v>
      </c>
      <c r="D73" s="84"/>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6"/>
      <c r="IA73" s="22">
        <v>1.6</v>
      </c>
      <c r="IB73" s="22" t="s">
        <v>472</v>
      </c>
      <c r="IC73" s="22" t="s">
        <v>114</v>
      </c>
      <c r="IE73" s="23"/>
      <c r="IF73" s="23"/>
      <c r="IG73" s="23"/>
      <c r="IH73" s="23"/>
      <c r="II73" s="23"/>
    </row>
    <row r="74" spans="1:243" s="22" customFormat="1" ht="31.5">
      <c r="A74" s="66">
        <v>1.61</v>
      </c>
      <c r="B74" s="67" t="s">
        <v>473</v>
      </c>
      <c r="C74" s="53" t="s">
        <v>115</v>
      </c>
      <c r="D74" s="68">
        <v>6</v>
      </c>
      <c r="E74" s="69" t="s">
        <v>612</v>
      </c>
      <c r="F74" s="54">
        <v>103.16</v>
      </c>
      <c r="G74" s="55"/>
      <c r="H74" s="55"/>
      <c r="I74" s="56" t="s">
        <v>38</v>
      </c>
      <c r="J74" s="57">
        <f t="shared" si="0"/>
        <v>1</v>
      </c>
      <c r="K74" s="55" t="s">
        <v>39</v>
      </c>
      <c r="L74" s="55" t="s">
        <v>4</v>
      </c>
      <c r="M74" s="58"/>
      <c r="N74" s="55"/>
      <c r="O74" s="55"/>
      <c r="P74" s="59"/>
      <c r="Q74" s="55"/>
      <c r="R74" s="55"/>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60">
        <f t="shared" si="1"/>
        <v>619</v>
      </c>
      <c r="BB74" s="61">
        <f t="shared" si="2"/>
        <v>619</v>
      </c>
      <c r="BC74" s="62" t="str">
        <f t="shared" si="3"/>
        <v>INR  Six Hundred &amp; Nineteen  Only</v>
      </c>
      <c r="IA74" s="22">
        <v>1.61</v>
      </c>
      <c r="IB74" s="22" t="s">
        <v>473</v>
      </c>
      <c r="IC74" s="22" t="s">
        <v>115</v>
      </c>
      <c r="ID74" s="22">
        <v>6</v>
      </c>
      <c r="IE74" s="23" t="s">
        <v>612</v>
      </c>
      <c r="IF74" s="23"/>
      <c r="IG74" s="23"/>
      <c r="IH74" s="23"/>
      <c r="II74" s="23"/>
    </row>
    <row r="75" spans="1:243" s="22" customFormat="1" ht="31.5">
      <c r="A75" s="65">
        <v>1.62</v>
      </c>
      <c r="B75" s="67" t="s">
        <v>468</v>
      </c>
      <c r="C75" s="53" t="s">
        <v>116</v>
      </c>
      <c r="D75" s="68">
        <v>6</v>
      </c>
      <c r="E75" s="69" t="s">
        <v>612</v>
      </c>
      <c r="F75" s="54">
        <v>91.54</v>
      </c>
      <c r="G75" s="55"/>
      <c r="H75" s="55"/>
      <c r="I75" s="56" t="s">
        <v>38</v>
      </c>
      <c r="J75" s="57">
        <f t="shared" si="0"/>
        <v>1</v>
      </c>
      <c r="K75" s="55" t="s">
        <v>39</v>
      </c>
      <c r="L75" s="55" t="s">
        <v>4</v>
      </c>
      <c r="M75" s="58"/>
      <c r="N75" s="55"/>
      <c r="O75" s="55"/>
      <c r="P75" s="59"/>
      <c r="Q75" s="55"/>
      <c r="R75" s="55"/>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60">
        <f t="shared" si="1"/>
        <v>549</v>
      </c>
      <c r="BB75" s="61">
        <f t="shared" si="2"/>
        <v>549</v>
      </c>
      <c r="BC75" s="62" t="str">
        <f t="shared" si="3"/>
        <v>INR  Five Hundred &amp; Forty Nine  Only</v>
      </c>
      <c r="IA75" s="22">
        <v>1.62</v>
      </c>
      <c r="IB75" s="22" t="s">
        <v>468</v>
      </c>
      <c r="IC75" s="22" t="s">
        <v>116</v>
      </c>
      <c r="ID75" s="22">
        <v>6</v>
      </c>
      <c r="IE75" s="23" t="s">
        <v>612</v>
      </c>
      <c r="IF75" s="23"/>
      <c r="IG75" s="23"/>
      <c r="IH75" s="23"/>
      <c r="II75" s="23"/>
    </row>
    <row r="76" spans="1:243" s="22" customFormat="1" ht="31.5">
      <c r="A76" s="66">
        <v>1.63</v>
      </c>
      <c r="B76" s="67" t="s">
        <v>469</v>
      </c>
      <c r="C76" s="53" t="s">
        <v>117</v>
      </c>
      <c r="D76" s="68">
        <v>12</v>
      </c>
      <c r="E76" s="69" t="s">
        <v>612</v>
      </c>
      <c r="F76" s="54">
        <v>66.24</v>
      </c>
      <c r="G76" s="55"/>
      <c r="H76" s="55"/>
      <c r="I76" s="56" t="s">
        <v>38</v>
      </c>
      <c r="J76" s="57">
        <f t="shared" si="0"/>
        <v>1</v>
      </c>
      <c r="K76" s="55" t="s">
        <v>39</v>
      </c>
      <c r="L76" s="55" t="s">
        <v>4</v>
      </c>
      <c r="M76" s="58"/>
      <c r="N76" s="55"/>
      <c r="O76" s="55"/>
      <c r="P76" s="59"/>
      <c r="Q76" s="55"/>
      <c r="R76" s="55"/>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60">
        <f t="shared" si="1"/>
        <v>795</v>
      </c>
      <c r="BB76" s="61">
        <f t="shared" si="2"/>
        <v>795</v>
      </c>
      <c r="BC76" s="62" t="str">
        <f t="shared" si="3"/>
        <v>INR  Seven Hundred &amp; Ninety Five  Only</v>
      </c>
      <c r="IA76" s="22">
        <v>1.63</v>
      </c>
      <c r="IB76" s="22" t="s">
        <v>469</v>
      </c>
      <c r="IC76" s="22" t="s">
        <v>117</v>
      </c>
      <c r="ID76" s="22">
        <v>12</v>
      </c>
      <c r="IE76" s="23" t="s">
        <v>612</v>
      </c>
      <c r="IF76" s="23"/>
      <c r="IG76" s="23"/>
      <c r="IH76" s="23"/>
      <c r="II76" s="23"/>
    </row>
    <row r="77" spans="1:243" s="22" customFormat="1" ht="78.75">
      <c r="A77" s="66">
        <v>1.64</v>
      </c>
      <c r="B77" s="67" t="s">
        <v>474</v>
      </c>
      <c r="C77" s="53" t="s">
        <v>118</v>
      </c>
      <c r="D77" s="84"/>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6"/>
      <c r="IA77" s="22">
        <v>1.64</v>
      </c>
      <c r="IB77" s="22" t="s">
        <v>474</v>
      </c>
      <c r="IC77" s="22" t="s">
        <v>118</v>
      </c>
      <c r="IE77" s="23"/>
      <c r="IF77" s="23"/>
      <c r="IG77" s="23"/>
      <c r="IH77" s="23"/>
      <c r="II77" s="23"/>
    </row>
    <row r="78" spans="1:243" s="22" customFormat="1" ht="31.5">
      <c r="A78" s="65">
        <v>1.65</v>
      </c>
      <c r="B78" s="67" t="s">
        <v>470</v>
      </c>
      <c r="C78" s="53" t="s">
        <v>119</v>
      </c>
      <c r="D78" s="68">
        <v>6</v>
      </c>
      <c r="E78" s="69" t="s">
        <v>612</v>
      </c>
      <c r="F78" s="54">
        <v>52.65</v>
      </c>
      <c r="G78" s="55"/>
      <c r="H78" s="55"/>
      <c r="I78" s="56" t="s">
        <v>38</v>
      </c>
      <c r="J78" s="57">
        <f t="shared" si="0"/>
        <v>1</v>
      </c>
      <c r="K78" s="55" t="s">
        <v>39</v>
      </c>
      <c r="L78" s="55" t="s">
        <v>4</v>
      </c>
      <c r="M78" s="58"/>
      <c r="N78" s="55"/>
      <c r="O78" s="55"/>
      <c r="P78" s="59"/>
      <c r="Q78" s="55"/>
      <c r="R78" s="55"/>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60">
        <f t="shared" si="1"/>
        <v>316</v>
      </c>
      <c r="BB78" s="61">
        <f t="shared" si="2"/>
        <v>316</v>
      </c>
      <c r="BC78" s="62" t="str">
        <f t="shared" si="3"/>
        <v>INR  Three Hundred &amp; Sixteen  Only</v>
      </c>
      <c r="IA78" s="22">
        <v>1.65</v>
      </c>
      <c r="IB78" s="22" t="s">
        <v>470</v>
      </c>
      <c r="IC78" s="22" t="s">
        <v>119</v>
      </c>
      <c r="ID78" s="22">
        <v>6</v>
      </c>
      <c r="IE78" s="23" t="s">
        <v>612</v>
      </c>
      <c r="IF78" s="23"/>
      <c r="IG78" s="23"/>
      <c r="IH78" s="23"/>
      <c r="II78" s="23"/>
    </row>
    <row r="79" spans="1:243" s="22" customFormat="1" ht="94.5">
      <c r="A79" s="66">
        <v>1.66</v>
      </c>
      <c r="B79" s="67" t="s">
        <v>475</v>
      </c>
      <c r="C79" s="53" t="s">
        <v>120</v>
      </c>
      <c r="D79" s="84"/>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6"/>
      <c r="IA79" s="22">
        <v>1.66</v>
      </c>
      <c r="IB79" s="22" t="s">
        <v>475</v>
      </c>
      <c r="IC79" s="22" t="s">
        <v>120</v>
      </c>
      <c r="IE79" s="23"/>
      <c r="IF79" s="23"/>
      <c r="IG79" s="23"/>
      <c r="IH79" s="23"/>
      <c r="II79" s="23"/>
    </row>
    <row r="80" spans="1:243" s="22" customFormat="1" ht="31.5">
      <c r="A80" s="66">
        <v>1.67</v>
      </c>
      <c r="B80" s="67" t="s">
        <v>476</v>
      </c>
      <c r="C80" s="53" t="s">
        <v>121</v>
      </c>
      <c r="D80" s="68">
        <v>3</v>
      </c>
      <c r="E80" s="69" t="s">
        <v>612</v>
      </c>
      <c r="F80" s="54">
        <v>54.58</v>
      </c>
      <c r="G80" s="55"/>
      <c r="H80" s="55"/>
      <c r="I80" s="56" t="s">
        <v>38</v>
      </c>
      <c r="J80" s="57">
        <f t="shared" si="0"/>
        <v>1</v>
      </c>
      <c r="K80" s="55" t="s">
        <v>39</v>
      </c>
      <c r="L80" s="55" t="s">
        <v>4</v>
      </c>
      <c r="M80" s="58"/>
      <c r="N80" s="55"/>
      <c r="O80" s="55"/>
      <c r="P80" s="59"/>
      <c r="Q80" s="55"/>
      <c r="R80" s="55"/>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60">
        <f t="shared" si="1"/>
        <v>164</v>
      </c>
      <c r="BB80" s="61">
        <f t="shared" si="2"/>
        <v>164</v>
      </c>
      <c r="BC80" s="62" t="str">
        <f t="shared" si="3"/>
        <v>INR  One Hundred &amp; Sixty Four  Only</v>
      </c>
      <c r="IA80" s="22">
        <v>1.67</v>
      </c>
      <c r="IB80" s="22" t="s">
        <v>476</v>
      </c>
      <c r="IC80" s="22" t="s">
        <v>121</v>
      </c>
      <c r="ID80" s="22">
        <v>3</v>
      </c>
      <c r="IE80" s="23" t="s">
        <v>612</v>
      </c>
      <c r="IF80" s="23"/>
      <c r="IG80" s="23"/>
      <c r="IH80" s="23"/>
      <c r="II80" s="23"/>
    </row>
    <row r="81" spans="1:243" s="22" customFormat="1" ht="63">
      <c r="A81" s="65">
        <v>1.68</v>
      </c>
      <c r="B81" s="67" t="s">
        <v>477</v>
      </c>
      <c r="C81" s="53" t="s">
        <v>122</v>
      </c>
      <c r="D81" s="84"/>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6"/>
      <c r="IA81" s="22">
        <v>1.68</v>
      </c>
      <c r="IB81" s="22" t="s">
        <v>477</v>
      </c>
      <c r="IC81" s="22" t="s">
        <v>122</v>
      </c>
      <c r="IE81" s="23"/>
      <c r="IF81" s="23"/>
      <c r="IG81" s="23"/>
      <c r="IH81" s="23"/>
      <c r="II81" s="23"/>
    </row>
    <row r="82" spans="1:243" s="22" customFormat="1" ht="31.5">
      <c r="A82" s="66">
        <v>1.69</v>
      </c>
      <c r="B82" s="67" t="s">
        <v>478</v>
      </c>
      <c r="C82" s="53" t="s">
        <v>123</v>
      </c>
      <c r="D82" s="68">
        <v>6</v>
      </c>
      <c r="E82" s="69" t="s">
        <v>612</v>
      </c>
      <c r="F82" s="54">
        <v>29.94</v>
      </c>
      <c r="G82" s="55"/>
      <c r="H82" s="55"/>
      <c r="I82" s="56" t="s">
        <v>38</v>
      </c>
      <c r="J82" s="57">
        <f aca="true" t="shared" si="4" ref="J82:J143">IF(I82="Less(-)",-1,1)</f>
        <v>1</v>
      </c>
      <c r="K82" s="55" t="s">
        <v>39</v>
      </c>
      <c r="L82" s="55" t="s">
        <v>4</v>
      </c>
      <c r="M82" s="58"/>
      <c r="N82" s="55"/>
      <c r="O82" s="55"/>
      <c r="P82" s="59"/>
      <c r="Q82" s="55"/>
      <c r="R82" s="55"/>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60">
        <f aca="true" t="shared" si="5" ref="BA82:BA143">ROUND(total_amount_ba($B$2,$D$2,D82,F82,J82,K82,M82),0)</f>
        <v>180</v>
      </c>
      <c r="BB82" s="61">
        <f aca="true" t="shared" si="6" ref="BB82:BB143">BA82+SUM(N82:AZ82)</f>
        <v>180</v>
      </c>
      <c r="BC82" s="62" t="str">
        <f aca="true" t="shared" si="7" ref="BC82:BC143">SpellNumber(L82,BB82)</f>
        <v>INR  One Hundred &amp; Eighty  Only</v>
      </c>
      <c r="IA82" s="22">
        <v>1.69</v>
      </c>
      <c r="IB82" s="22" t="s">
        <v>478</v>
      </c>
      <c r="IC82" s="22" t="s">
        <v>123</v>
      </c>
      <c r="ID82" s="22">
        <v>6</v>
      </c>
      <c r="IE82" s="23" t="s">
        <v>612</v>
      </c>
      <c r="IF82" s="23"/>
      <c r="IG82" s="23"/>
      <c r="IH82" s="23"/>
      <c r="II82" s="23"/>
    </row>
    <row r="83" spans="1:243" s="22" customFormat="1" ht="204.75">
      <c r="A83" s="66">
        <v>1.7</v>
      </c>
      <c r="B83" s="67" t="s">
        <v>479</v>
      </c>
      <c r="C83" s="53" t="s">
        <v>124</v>
      </c>
      <c r="D83" s="84"/>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6"/>
      <c r="IA83" s="22">
        <v>1.7</v>
      </c>
      <c r="IB83" s="22" t="s">
        <v>479</v>
      </c>
      <c r="IC83" s="22" t="s">
        <v>124</v>
      </c>
      <c r="IE83" s="23"/>
      <c r="IF83" s="23"/>
      <c r="IG83" s="23"/>
      <c r="IH83" s="23"/>
      <c r="II83" s="23"/>
    </row>
    <row r="84" spans="1:243" s="22" customFormat="1" ht="15.75" customHeight="1">
      <c r="A84" s="65">
        <v>1.71</v>
      </c>
      <c r="B84" s="67" t="s">
        <v>618</v>
      </c>
      <c r="C84" s="53" t="s">
        <v>125</v>
      </c>
      <c r="D84" s="68">
        <v>15</v>
      </c>
      <c r="E84" s="69" t="s">
        <v>611</v>
      </c>
      <c r="F84" s="54">
        <v>246.12</v>
      </c>
      <c r="G84" s="55"/>
      <c r="H84" s="55"/>
      <c r="I84" s="56" t="s">
        <v>38</v>
      </c>
      <c r="J84" s="57">
        <f t="shared" si="4"/>
        <v>1</v>
      </c>
      <c r="K84" s="55" t="s">
        <v>39</v>
      </c>
      <c r="L84" s="55" t="s">
        <v>4</v>
      </c>
      <c r="M84" s="58"/>
      <c r="N84" s="55"/>
      <c r="O84" s="55"/>
      <c r="P84" s="59"/>
      <c r="Q84" s="55"/>
      <c r="R84" s="55"/>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60">
        <f t="shared" si="5"/>
        <v>3692</v>
      </c>
      <c r="BB84" s="61">
        <f t="shared" si="6"/>
        <v>3692</v>
      </c>
      <c r="BC84" s="62" t="str">
        <f t="shared" si="7"/>
        <v>INR  Three Thousand Six Hundred &amp; Ninety Two  Only</v>
      </c>
      <c r="IA84" s="22">
        <v>1.71</v>
      </c>
      <c r="IB84" s="22" t="s">
        <v>618</v>
      </c>
      <c r="IC84" s="22" t="s">
        <v>125</v>
      </c>
      <c r="ID84" s="22">
        <v>15</v>
      </c>
      <c r="IE84" s="23" t="s">
        <v>611</v>
      </c>
      <c r="IF84" s="23"/>
      <c r="IG84" s="23"/>
      <c r="IH84" s="23"/>
      <c r="II84" s="23"/>
    </row>
    <row r="85" spans="1:243" s="22" customFormat="1" ht="15.75">
      <c r="A85" s="66">
        <v>1.72</v>
      </c>
      <c r="B85" s="67" t="s">
        <v>480</v>
      </c>
      <c r="C85" s="53" t="s">
        <v>126</v>
      </c>
      <c r="D85" s="84"/>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6"/>
      <c r="IA85" s="22">
        <v>1.72</v>
      </c>
      <c r="IB85" s="22" t="s">
        <v>480</v>
      </c>
      <c r="IC85" s="22" t="s">
        <v>126</v>
      </c>
      <c r="IE85" s="23"/>
      <c r="IF85" s="23"/>
      <c r="IG85" s="23"/>
      <c r="IH85" s="23"/>
      <c r="II85" s="23"/>
    </row>
    <row r="86" spans="1:243" s="22" customFormat="1" ht="315">
      <c r="A86" s="66">
        <v>1.73</v>
      </c>
      <c r="B86" s="67" t="s">
        <v>619</v>
      </c>
      <c r="C86" s="53" t="s">
        <v>127</v>
      </c>
      <c r="D86" s="68">
        <v>4.37</v>
      </c>
      <c r="E86" s="69" t="s">
        <v>393</v>
      </c>
      <c r="F86" s="54">
        <v>2290.4</v>
      </c>
      <c r="G86" s="55"/>
      <c r="H86" s="55"/>
      <c r="I86" s="56" t="s">
        <v>38</v>
      </c>
      <c r="J86" s="57">
        <f t="shared" si="4"/>
        <v>1</v>
      </c>
      <c r="K86" s="55" t="s">
        <v>39</v>
      </c>
      <c r="L86" s="55" t="s">
        <v>4</v>
      </c>
      <c r="M86" s="58"/>
      <c r="N86" s="55"/>
      <c r="O86" s="55"/>
      <c r="P86" s="59"/>
      <c r="Q86" s="55"/>
      <c r="R86" s="55"/>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60">
        <f t="shared" si="5"/>
        <v>10009</v>
      </c>
      <c r="BB86" s="61">
        <f t="shared" si="6"/>
        <v>10009</v>
      </c>
      <c r="BC86" s="62" t="str">
        <f t="shared" si="7"/>
        <v>INR  Ten Thousand  &amp;Nine  Only</v>
      </c>
      <c r="IA86" s="22">
        <v>1.73</v>
      </c>
      <c r="IB86" s="22" t="s">
        <v>619</v>
      </c>
      <c r="IC86" s="22" t="s">
        <v>127</v>
      </c>
      <c r="ID86" s="22">
        <v>4.37</v>
      </c>
      <c r="IE86" s="23" t="s">
        <v>393</v>
      </c>
      <c r="IF86" s="23"/>
      <c r="IG86" s="23"/>
      <c r="IH86" s="23"/>
      <c r="II86" s="23"/>
    </row>
    <row r="87" spans="1:243" s="22" customFormat="1" ht="94.5">
      <c r="A87" s="65">
        <v>1.74</v>
      </c>
      <c r="B87" s="67" t="s">
        <v>481</v>
      </c>
      <c r="C87" s="53" t="s">
        <v>128</v>
      </c>
      <c r="D87" s="84"/>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6"/>
      <c r="IA87" s="22">
        <v>1.74</v>
      </c>
      <c r="IB87" s="22" t="s">
        <v>481</v>
      </c>
      <c r="IC87" s="22" t="s">
        <v>128</v>
      </c>
      <c r="IE87" s="23"/>
      <c r="IF87" s="23"/>
      <c r="IG87" s="23"/>
      <c r="IH87" s="23"/>
      <c r="II87" s="23"/>
    </row>
    <row r="88" spans="1:243" s="22" customFormat="1" ht="31.5">
      <c r="A88" s="66">
        <v>1.75</v>
      </c>
      <c r="B88" s="67" t="s">
        <v>482</v>
      </c>
      <c r="C88" s="53" t="s">
        <v>129</v>
      </c>
      <c r="D88" s="68">
        <v>7.32</v>
      </c>
      <c r="E88" s="69" t="s">
        <v>393</v>
      </c>
      <c r="F88" s="54">
        <v>669.88</v>
      </c>
      <c r="G88" s="55"/>
      <c r="H88" s="55"/>
      <c r="I88" s="56" t="s">
        <v>38</v>
      </c>
      <c r="J88" s="57">
        <f t="shared" si="4"/>
        <v>1</v>
      </c>
      <c r="K88" s="55" t="s">
        <v>39</v>
      </c>
      <c r="L88" s="55" t="s">
        <v>4</v>
      </c>
      <c r="M88" s="58"/>
      <c r="N88" s="55"/>
      <c r="O88" s="55"/>
      <c r="P88" s="59"/>
      <c r="Q88" s="55"/>
      <c r="R88" s="55"/>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60">
        <f t="shared" si="5"/>
        <v>4904</v>
      </c>
      <c r="BB88" s="61">
        <f t="shared" si="6"/>
        <v>4904</v>
      </c>
      <c r="BC88" s="62" t="str">
        <f t="shared" si="7"/>
        <v>INR  Four Thousand Nine Hundred &amp; Four  Only</v>
      </c>
      <c r="IA88" s="22">
        <v>1.75</v>
      </c>
      <c r="IB88" s="22" t="s">
        <v>482</v>
      </c>
      <c r="IC88" s="22" t="s">
        <v>129</v>
      </c>
      <c r="ID88" s="22">
        <v>7.32</v>
      </c>
      <c r="IE88" s="23" t="s">
        <v>393</v>
      </c>
      <c r="IF88" s="23"/>
      <c r="IG88" s="23"/>
      <c r="IH88" s="23"/>
      <c r="II88" s="23"/>
    </row>
    <row r="89" spans="1:243" s="22" customFormat="1" ht="63">
      <c r="A89" s="66">
        <v>1.76</v>
      </c>
      <c r="B89" s="67" t="s">
        <v>620</v>
      </c>
      <c r="C89" s="53" t="s">
        <v>130</v>
      </c>
      <c r="D89" s="84"/>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6"/>
      <c r="IA89" s="22">
        <v>1.76</v>
      </c>
      <c r="IB89" s="22" t="s">
        <v>620</v>
      </c>
      <c r="IC89" s="22" t="s">
        <v>130</v>
      </c>
      <c r="IE89" s="23"/>
      <c r="IF89" s="23"/>
      <c r="IG89" s="23"/>
      <c r="IH89" s="23"/>
      <c r="II89" s="23"/>
    </row>
    <row r="90" spans="1:243" s="22" customFormat="1" ht="31.5">
      <c r="A90" s="65">
        <v>1.77</v>
      </c>
      <c r="B90" s="67" t="s">
        <v>621</v>
      </c>
      <c r="C90" s="53" t="s">
        <v>131</v>
      </c>
      <c r="D90" s="68">
        <v>9</v>
      </c>
      <c r="E90" s="69" t="s">
        <v>612</v>
      </c>
      <c r="F90" s="54">
        <v>134.28</v>
      </c>
      <c r="G90" s="55"/>
      <c r="H90" s="55"/>
      <c r="I90" s="56" t="s">
        <v>38</v>
      </c>
      <c r="J90" s="57">
        <f t="shared" si="4"/>
        <v>1</v>
      </c>
      <c r="K90" s="55" t="s">
        <v>39</v>
      </c>
      <c r="L90" s="55" t="s">
        <v>4</v>
      </c>
      <c r="M90" s="58"/>
      <c r="N90" s="55"/>
      <c r="O90" s="55"/>
      <c r="P90" s="59"/>
      <c r="Q90" s="55"/>
      <c r="R90" s="55"/>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60">
        <f t="shared" si="5"/>
        <v>1209</v>
      </c>
      <c r="BB90" s="61">
        <f t="shared" si="6"/>
        <v>1209</v>
      </c>
      <c r="BC90" s="62" t="str">
        <f t="shared" si="7"/>
        <v>INR  One Thousand Two Hundred &amp; Nine  Only</v>
      </c>
      <c r="IA90" s="22">
        <v>1.77</v>
      </c>
      <c r="IB90" s="22" t="s">
        <v>621</v>
      </c>
      <c r="IC90" s="22" t="s">
        <v>131</v>
      </c>
      <c r="ID90" s="22">
        <v>9</v>
      </c>
      <c r="IE90" s="23" t="s">
        <v>612</v>
      </c>
      <c r="IF90" s="23"/>
      <c r="IG90" s="23"/>
      <c r="IH90" s="23"/>
      <c r="II90" s="23"/>
    </row>
    <row r="91" spans="1:243" s="22" customFormat="1" ht="15.75">
      <c r="A91" s="66">
        <v>1.78</v>
      </c>
      <c r="B91" s="67" t="s">
        <v>483</v>
      </c>
      <c r="C91" s="53" t="s">
        <v>132</v>
      </c>
      <c r="D91" s="84"/>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6"/>
      <c r="IA91" s="22">
        <v>1.78</v>
      </c>
      <c r="IB91" s="22" t="s">
        <v>483</v>
      </c>
      <c r="IC91" s="22" t="s">
        <v>132</v>
      </c>
      <c r="IE91" s="23"/>
      <c r="IF91" s="23"/>
      <c r="IG91" s="23"/>
      <c r="IH91" s="23"/>
      <c r="II91" s="23"/>
    </row>
    <row r="92" spans="1:243" s="22" customFormat="1" ht="78.75">
      <c r="A92" s="66">
        <v>1.79</v>
      </c>
      <c r="B92" s="67" t="s">
        <v>484</v>
      </c>
      <c r="C92" s="53" t="s">
        <v>133</v>
      </c>
      <c r="D92" s="84"/>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6"/>
      <c r="IA92" s="22">
        <v>1.79</v>
      </c>
      <c r="IB92" s="22" t="s">
        <v>484</v>
      </c>
      <c r="IC92" s="22" t="s">
        <v>133</v>
      </c>
      <c r="IE92" s="23"/>
      <c r="IF92" s="23"/>
      <c r="IG92" s="23"/>
      <c r="IH92" s="23"/>
      <c r="II92" s="23"/>
    </row>
    <row r="93" spans="1:243" s="22" customFormat="1" ht="31.5">
      <c r="A93" s="65">
        <v>1.8</v>
      </c>
      <c r="B93" s="67" t="s">
        <v>485</v>
      </c>
      <c r="C93" s="53" t="s">
        <v>134</v>
      </c>
      <c r="D93" s="68">
        <v>52</v>
      </c>
      <c r="E93" s="69" t="s">
        <v>613</v>
      </c>
      <c r="F93" s="54">
        <v>124.77</v>
      </c>
      <c r="G93" s="55"/>
      <c r="H93" s="55"/>
      <c r="I93" s="56" t="s">
        <v>38</v>
      </c>
      <c r="J93" s="57">
        <f t="shared" si="4"/>
        <v>1</v>
      </c>
      <c r="K93" s="55" t="s">
        <v>39</v>
      </c>
      <c r="L93" s="55" t="s">
        <v>4</v>
      </c>
      <c r="M93" s="58"/>
      <c r="N93" s="55"/>
      <c r="O93" s="55"/>
      <c r="P93" s="59"/>
      <c r="Q93" s="55"/>
      <c r="R93" s="55"/>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60">
        <f t="shared" si="5"/>
        <v>6488</v>
      </c>
      <c r="BB93" s="61">
        <f t="shared" si="6"/>
        <v>6488</v>
      </c>
      <c r="BC93" s="62" t="str">
        <f t="shared" si="7"/>
        <v>INR  Six Thousand Four Hundred &amp; Eighty Eight  Only</v>
      </c>
      <c r="IA93" s="22">
        <v>1.8</v>
      </c>
      <c r="IB93" s="22" t="s">
        <v>485</v>
      </c>
      <c r="IC93" s="22" t="s">
        <v>134</v>
      </c>
      <c r="ID93" s="22">
        <v>52</v>
      </c>
      <c r="IE93" s="23" t="s">
        <v>613</v>
      </c>
      <c r="IF93" s="23"/>
      <c r="IG93" s="23"/>
      <c r="IH93" s="23"/>
      <c r="II93" s="23"/>
    </row>
    <row r="94" spans="1:243" s="22" customFormat="1" ht="78.75">
      <c r="A94" s="66">
        <v>1.81</v>
      </c>
      <c r="B94" s="67" t="s">
        <v>486</v>
      </c>
      <c r="C94" s="53" t="s">
        <v>135</v>
      </c>
      <c r="D94" s="84"/>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6"/>
      <c r="IA94" s="22">
        <v>1.81</v>
      </c>
      <c r="IB94" s="22" t="s">
        <v>486</v>
      </c>
      <c r="IC94" s="22" t="s">
        <v>135</v>
      </c>
      <c r="IE94" s="23"/>
      <c r="IF94" s="23"/>
      <c r="IG94" s="23"/>
      <c r="IH94" s="23"/>
      <c r="II94" s="23"/>
    </row>
    <row r="95" spans="1:243" s="22" customFormat="1" ht="31.5">
      <c r="A95" s="66">
        <v>1.82</v>
      </c>
      <c r="B95" s="67" t="s">
        <v>487</v>
      </c>
      <c r="C95" s="53" t="s">
        <v>136</v>
      </c>
      <c r="D95" s="68">
        <v>106</v>
      </c>
      <c r="E95" s="69" t="s">
        <v>613</v>
      </c>
      <c r="F95" s="54">
        <v>137.79</v>
      </c>
      <c r="G95" s="55"/>
      <c r="H95" s="55"/>
      <c r="I95" s="56" t="s">
        <v>38</v>
      </c>
      <c r="J95" s="57">
        <f t="shared" si="4"/>
        <v>1</v>
      </c>
      <c r="K95" s="55" t="s">
        <v>39</v>
      </c>
      <c r="L95" s="55" t="s">
        <v>4</v>
      </c>
      <c r="M95" s="58"/>
      <c r="N95" s="55"/>
      <c r="O95" s="55"/>
      <c r="P95" s="59"/>
      <c r="Q95" s="55"/>
      <c r="R95" s="55"/>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60">
        <f t="shared" si="5"/>
        <v>14606</v>
      </c>
      <c r="BB95" s="61">
        <f t="shared" si="6"/>
        <v>14606</v>
      </c>
      <c r="BC95" s="62" t="str">
        <f t="shared" si="7"/>
        <v>INR  Fourteen Thousand Six Hundred &amp; Six  Only</v>
      </c>
      <c r="IA95" s="22">
        <v>1.82</v>
      </c>
      <c r="IB95" s="22" t="s">
        <v>487</v>
      </c>
      <c r="IC95" s="22" t="s">
        <v>136</v>
      </c>
      <c r="ID95" s="22">
        <v>106</v>
      </c>
      <c r="IE95" s="23" t="s">
        <v>613</v>
      </c>
      <c r="IF95" s="23"/>
      <c r="IG95" s="23"/>
      <c r="IH95" s="23"/>
      <c r="II95" s="23"/>
    </row>
    <row r="96" spans="1:243" s="22" customFormat="1" ht="47.25">
      <c r="A96" s="65">
        <v>1.83</v>
      </c>
      <c r="B96" s="67" t="s">
        <v>488</v>
      </c>
      <c r="C96" s="53" t="s">
        <v>137</v>
      </c>
      <c r="D96" s="84"/>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6"/>
      <c r="IA96" s="22">
        <v>1.83</v>
      </c>
      <c r="IB96" s="22" t="s">
        <v>488</v>
      </c>
      <c r="IC96" s="22" t="s">
        <v>137</v>
      </c>
      <c r="IE96" s="23"/>
      <c r="IF96" s="23"/>
      <c r="IG96" s="23"/>
      <c r="IH96" s="23"/>
      <c r="II96" s="23"/>
    </row>
    <row r="97" spans="1:243" s="22" customFormat="1" ht="47.25">
      <c r="A97" s="66">
        <v>1.84</v>
      </c>
      <c r="B97" s="67" t="s">
        <v>489</v>
      </c>
      <c r="C97" s="53" t="s">
        <v>138</v>
      </c>
      <c r="D97" s="68">
        <v>3.9</v>
      </c>
      <c r="E97" s="69" t="s">
        <v>393</v>
      </c>
      <c r="F97" s="54">
        <v>851.86</v>
      </c>
      <c r="G97" s="55"/>
      <c r="H97" s="55"/>
      <c r="I97" s="56" t="s">
        <v>38</v>
      </c>
      <c r="J97" s="57">
        <f t="shared" si="4"/>
        <v>1</v>
      </c>
      <c r="K97" s="55" t="s">
        <v>39</v>
      </c>
      <c r="L97" s="55" t="s">
        <v>4</v>
      </c>
      <c r="M97" s="58"/>
      <c r="N97" s="55"/>
      <c r="O97" s="55"/>
      <c r="P97" s="59"/>
      <c r="Q97" s="55"/>
      <c r="R97" s="55"/>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60">
        <f t="shared" si="5"/>
        <v>3322</v>
      </c>
      <c r="BB97" s="61">
        <f t="shared" si="6"/>
        <v>3322</v>
      </c>
      <c r="BC97" s="62" t="str">
        <f t="shared" si="7"/>
        <v>INR  Three Thousand Three Hundred &amp; Twenty Two  Only</v>
      </c>
      <c r="IA97" s="22">
        <v>1.84</v>
      </c>
      <c r="IB97" s="22" t="s">
        <v>489</v>
      </c>
      <c r="IC97" s="22" t="s">
        <v>138</v>
      </c>
      <c r="ID97" s="22">
        <v>3.9</v>
      </c>
      <c r="IE97" s="23" t="s">
        <v>393</v>
      </c>
      <c r="IF97" s="23"/>
      <c r="IG97" s="23"/>
      <c r="IH97" s="23"/>
      <c r="II97" s="23"/>
    </row>
    <row r="98" spans="1:243" s="22" customFormat="1" ht="15.75">
      <c r="A98" s="66">
        <v>1.85</v>
      </c>
      <c r="B98" s="67" t="s">
        <v>490</v>
      </c>
      <c r="C98" s="53" t="s">
        <v>139</v>
      </c>
      <c r="D98" s="84"/>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6"/>
      <c r="IA98" s="22">
        <v>1.85</v>
      </c>
      <c r="IB98" s="22" t="s">
        <v>490</v>
      </c>
      <c r="IC98" s="22" t="s">
        <v>139</v>
      </c>
      <c r="IE98" s="23"/>
      <c r="IF98" s="23"/>
      <c r="IG98" s="23"/>
      <c r="IH98" s="23"/>
      <c r="II98" s="23"/>
    </row>
    <row r="99" spans="1:243" s="22" customFormat="1" ht="94.5">
      <c r="A99" s="65">
        <v>1.86</v>
      </c>
      <c r="B99" s="67" t="s">
        <v>491</v>
      </c>
      <c r="C99" s="53" t="s">
        <v>140</v>
      </c>
      <c r="D99" s="84"/>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6"/>
      <c r="IA99" s="22">
        <v>1.86</v>
      </c>
      <c r="IB99" s="22" t="s">
        <v>491</v>
      </c>
      <c r="IC99" s="22" t="s">
        <v>140</v>
      </c>
      <c r="IE99" s="23"/>
      <c r="IF99" s="23"/>
      <c r="IG99" s="23"/>
      <c r="IH99" s="23"/>
      <c r="II99" s="23"/>
    </row>
    <row r="100" spans="1:243" s="22" customFormat="1" ht="47.25">
      <c r="A100" s="66">
        <v>1.87</v>
      </c>
      <c r="B100" s="67" t="s">
        <v>492</v>
      </c>
      <c r="C100" s="53" t="s">
        <v>141</v>
      </c>
      <c r="D100" s="68">
        <v>6.4</v>
      </c>
      <c r="E100" s="69" t="s">
        <v>393</v>
      </c>
      <c r="F100" s="54">
        <v>1496.36</v>
      </c>
      <c r="G100" s="55"/>
      <c r="H100" s="55"/>
      <c r="I100" s="56" t="s">
        <v>38</v>
      </c>
      <c r="J100" s="57">
        <f t="shared" si="4"/>
        <v>1</v>
      </c>
      <c r="K100" s="55" t="s">
        <v>39</v>
      </c>
      <c r="L100" s="55" t="s">
        <v>4</v>
      </c>
      <c r="M100" s="58"/>
      <c r="N100" s="55"/>
      <c r="O100" s="55"/>
      <c r="P100" s="59"/>
      <c r="Q100" s="55"/>
      <c r="R100" s="55"/>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60">
        <f t="shared" si="5"/>
        <v>9577</v>
      </c>
      <c r="BB100" s="61">
        <f t="shared" si="6"/>
        <v>9577</v>
      </c>
      <c r="BC100" s="62" t="str">
        <f t="shared" si="7"/>
        <v>INR  Nine Thousand Five Hundred &amp; Seventy Seven  Only</v>
      </c>
      <c r="IA100" s="22">
        <v>1.87</v>
      </c>
      <c r="IB100" s="22" t="s">
        <v>492</v>
      </c>
      <c r="IC100" s="22" t="s">
        <v>141</v>
      </c>
      <c r="ID100" s="22">
        <v>6.4</v>
      </c>
      <c r="IE100" s="23" t="s">
        <v>393</v>
      </c>
      <c r="IF100" s="23"/>
      <c r="IG100" s="23"/>
      <c r="IH100" s="23"/>
      <c r="II100" s="23"/>
    </row>
    <row r="101" spans="1:243" s="22" customFormat="1" ht="110.25">
      <c r="A101" s="66">
        <v>1.88</v>
      </c>
      <c r="B101" s="67" t="s">
        <v>493</v>
      </c>
      <c r="C101" s="53" t="s">
        <v>142</v>
      </c>
      <c r="D101" s="68">
        <v>4.2</v>
      </c>
      <c r="E101" s="69" t="s">
        <v>393</v>
      </c>
      <c r="F101" s="54">
        <v>1787.42</v>
      </c>
      <c r="G101" s="55"/>
      <c r="H101" s="55"/>
      <c r="I101" s="56" t="s">
        <v>38</v>
      </c>
      <c r="J101" s="57">
        <f t="shared" si="4"/>
        <v>1</v>
      </c>
      <c r="K101" s="55" t="s">
        <v>39</v>
      </c>
      <c r="L101" s="55" t="s">
        <v>4</v>
      </c>
      <c r="M101" s="58"/>
      <c r="N101" s="55"/>
      <c r="O101" s="55"/>
      <c r="P101" s="59"/>
      <c r="Q101" s="55"/>
      <c r="R101" s="55"/>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60">
        <f t="shared" si="5"/>
        <v>7507</v>
      </c>
      <c r="BB101" s="61">
        <f t="shared" si="6"/>
        <v>7507</v>
      </c>
      <c r="BC101" s="62" t="str">
        <f t="shared" si="7"/>
        <v>INR  Seven Thousand Five Hundred &amp; Seven  Only</v>
      </c>
      <c r="IA101" s="22">
        <v>1.88</v>
      </c>
      <c r="IB101" s="22" t="s">
        <v>493</v>
      </c>
      <c r="IC101" s="22" t="s">
        <v>142</v>
      </c>
      <c r="ID101" s="22">
        <v>4.2</v>
      </c>
      <c r="IE101" s="23" t="s">
        <v>393</v>
      </c>
      <c r="IF101" s="23"/>
      <c r="IG101" s="23"/>
      <c r="IH101" s="23"/>
      <c r="II101" s="23"/>
    </row>
    <row r="102" spans="1:243" s="22" customFormat="1" ht="157.5">
      <c r="A102" s="65">
        <v>1.89</v>
      </c>
      <c r="B102" s="67" t="s">
        <v>622</v>
      </c>
      <c r="C102" s="53" t="s">
        <v>143</v>
      </c>
      <c r="D102" s="68">
        <v>25.35</v>
      </c>
      <c r="E102" s="69" t="s">
        <v>393</v>
      </c>
      <c r="F102" s="54">
        <v>970.67</v>
      </c>
      <c r="G102" s="55"/>
      <c r="H102" s="55"/>
      <c r="I102" s="56" t="s">
        <v>38</v>
      </c>
      <c r="J102" s="57">
        <f t="shared" si="4"/>
        <v>1</v>
      </c>
      <c r="K102" s="55" t="s">
        <v>39</v>
      </c>
      <c r="L102" s="55" t="s">
        <v>4</v>
      </c>
      <c r="M102" s="58"/>
      <c r="N102" s="55"/>
      <c r="O102" s="55"/>
      <c r="P102" s="59"/>
      <c r="Q102" s="55"/>
      <c r="R102" s="55"/>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60">
        <f t="shared" si="5"/>
        <v>24606</v>
      </c>
      <c r="BB102" s="61">
        <f t="shared" si="6"/>
        <v>24606</v>
      </c>
      <c r="BC102" s="62" t="str">
        <f t="shared" si="7"/>
        <v>INR  Twenty Four Thousand Six Hundred &amp; Six  Only</v>
      </c>
      <c r="IA102" s="22">
        <v>1.89</v>
      </c>
      <c r="IB102" s="22" t="s">
        <v>622</v>
      </c>
      <c r="IC102" s="22" t="s">
        <v>143</v>
      </c>
      <c r="ID102" s="22">
        <v>25.35</v>
      </c>
      <c r="IE102" s="23" t="s">
        <v>393</v>
      </c>
      <c r="IF102" s="23"/>
      <c r="IG102" s="23"/>
      <c r="IH102" s="23"/>
      <c r="II102" s="23"/>
    </row>
    <row r="103" spans="1:243" s="22" customFormat="1" ht="15.75">
      <c r="A103" s="66">
        <v>1.9</v>
      </c>
      <c r="B103" s="67" t="s">
        <v>495</v>
      </c>
      <c r="C103" s="53" t="s">
        <v>144</v>
      </c>
      <c r="D103" s="84"/>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6"/>
      <c r="IA103" s="22">
        <v>1.9</v>
      </c>
      <c r="IB103" s="22" t="s">
        <v>495</v>
      </c>
      <c r="IC103" s="22" t="s">
        <v>144</v>
      </c>
      <c r="IE103" s="23"/>
      <c r="IF103" s="23"/>
      <c r="IG103" s="23"/>
      <c r="IH103" s="23"/>
      <c r="II103" s="23"/>
    </row>
    <row r="104" spans="1:243" s="22" customFormat="1" ht="15.75">
      <c r="A104" s="66">
        <v>1.91</v>
      </c>
      <c r="B104" s="67" t="s">
        <v>496</v>
      </c>
      <c r="C104" s="53" t="s">
        <v>145</v>
      </c>
      <c r="D104" s="84"/>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6"/>
      <c r="IA104" s="22">
        <v>1.91</v>
      </c>
      <c r="IB104" s="22" t="s">
        <v>496</v>
      </c>
      <c r="IC104" s="22" t="s">
        <v>145</v>
      </c>
      <c r="IE104" s="23"/>
      <c r="IF104" s="23"/>
      <c r="IG104" s="23"/>
      <c r="IH104" s="23"/>
      <c r="II104" s="23"/>
    </row>
    <row r="105" spans="1:243" s="22" customFormat="1" ht="31.5">
      <c r="A105" s="65">
        <v>1.92</v>
      </c>
      <c r="B105" s="67" t="s">
        <v>497</v>
      </c>
      <c r="C105" s="53" t="s">
        <v>146</v>
      </c>
      <c r="D105" s="68">
        <v>128</v>
      </c>
      <c r="E105" s="69" t="s">
        <v>393</v>
      </c>
      <c r="F105" s="54">
        <v>258.09</v>
      </c>
      <c r="G105" s="55"/>
      <c r="H105" s="55"/>
      <c r="I105" s="56" t="s">
        <v>38</v>
      </c>
      <c r="J105" s="57">
        <f t="shared" si="4"/>
        <v>1</v>
      </c>
      <c r="K105" s="55" t="s">
        <v>39</v>
      </c>
      <c r="L105" s="55" t="s">
        <v>4</v>
      </c>
      <c r="M105" s="58"/>
      <c r="N105" s="55"/>
      <c r="O105" s="55"/>
      <c r="P105" s="59"/>
      <c r="Q105" s="55"/>
      <c r="R105" s="55"/>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60">
        <f t="shared" si="5"/>
        <v>33036</v>
      </c>
      <c r="BB105" s="61">
        <f t="shared" si="6"/>
        <v>33036</v>
      </c>
      <c r="BC105" s="62" t="str">
        <f t="shared" si="7"/>
        <v>INR  Thirty Three Thousand  &amp;Thirty Six  Only</v>
      </c>
      <c r="IA105" s="22">
        <v>1.92</v>
      </c>
      <c r="IB105" s="22" t="s">
        <v>497</v>
      </c>
      <c r="IC105" s="22" t="s">
        <v>146</v>
      </c>
      <c r="ID105" s="22">
        <v>128</v>
      </c>
      <c r="IE105" s="23" t="s">
        <v>393</v>
      </c>
      <c r="IF105" s="23"/>
      <c r="IG105" s="23"/>
      <c r="IH105" s="23"/>
      <c r="II105" s="23"/>
    </row>
    <row r="106" spans="1:243" s="22" customFormat="1" ht="31.5">
      <c r="A106" s="66">
        <v>1.93</v>
      </c>
      <c r="B106" s="67" t="s">
        <v>498</v>
      </c>
      <c r="C106" s="53" t="s">
        <v>147</v>
      </c>
      <c r="D106" s="84"/>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6"/>
      <c r="IA106" s="22">
        <v>1.93</v>
      </c>
      <c r="IB106" s="22" t="s">
        <v>498</v>
      </c>
      <c r="IC106" s="22" t="s">
        <v>147</v>
      </c>
      <c r="IE106" s="23"/>
      <c r="IF106" s="23"/>
      <c r="IG106" s="23"/>
      <c r="IH106" s="23"/>
      <c r="II106" s="23"/>
    </row>
    <row r="107" spans="1:243" s="22" customFormat="1" ht="47.25">
      <c r="A107" s="66">
        <v>1.94</v>
      </c>
      <c r="B107" s="67" t="s">
        <v>497</v>
      </c>
      <c r="C107" s="53" t="s">
        <v>148</v>
      </c>
      <c r="D107" s="68">
        <v>113</v>
      </c>
      <c r="E107" s="69" t="s">
        <v>393</v>
      </c>
      <c r="F107" s="54">
        <v>297.33</v>
      </c>
      <c r="G107" s="55"/>
      <c r="H107" s="55"/>
      <c r="I107" s="56" t="s">
        <v>38</v>
      </c>
      <c r="J107" s="57">
        <f t="shared" si="4"/>
        <v>1</v>
      </c>
      <c r="K107" s="55" t="s">
        <v>39</v>
      </c>
      <c r="L107" s="55" t="s">
        <v>4</v>
      </c>
      <c r="M107" s="58"/>
      <c r="N107" s="55"/>
      <c r="O107" s="55"/>
      <c r="P107" s="59"/>
      <c r="Q107" s="55"/>
      <c r="R107" s="55"/>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60">
        <f t="shared" si="5"/>
        <v>33598</v>
      </c>
      <c r="BB107" s="61">
        <f t="shared" si="6"/>
        <v>33598</v>
      </c>
      <c r="BC107" s="62" t="str">
        <f t="shared" si="7"/>
        <v>INR  Thirty Three Thousand Five Hundred &amp; Ninety Eight  Only</v>
      </c>
      <c r="IA107" s="22">
        <v>1.94</v>
      </c>
      <c r="IB107" s="22" t="s">
        <v>497</v>
      </c>
      <c r="IC107" s="22" t="s">
        <v>148</v>
      </c>
      <c r="ID107" s="22">
        <v>113</v>
      </c>
      <c r="IE107" s="23" t="s">
        <v>393</v>
      </c>
      <c r="IF107" s="23"/>
      <c r="IG107" s="23"/>
      <c r="IH107" s="23"/>
      <c r="II107" s="23"/>
    </row>
    <row r="108" spans="1:243" s="22" customFormat="1" ht="15.75">
      <c r="A108" s="65">
        <v>1.95</v>
      </c>
      <c r="B108" s="67" t="s">
        <v>499</v>
      </c>
      <c r="C108" s="53" t="s">
        <v>149</v>
      </c>
      <c r="D108" s="84"/>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6"/>
      <c r="IA108" s="22">
        <v>1.95</v>
      </c>
      <c r="IB108" s="22" t="s">
        <v>499</v>
      </c>
      <c r="IC108" s="22" t="s">
        <v>149</v>
      </c>
      <c r="IE108" s="23"/>
      <c r="IF108" s="23"/>
      <c r="IG108" s="23"/>
      <c r="IH108" s="23"/>
      <c r="II108" s="23"/>
    </row>
    <row r="109" spans="1:243" s="22" customFormat="1" ht="31.5">
      <c r="A109" s="66">
        <v>1.96</v>
      </c>
      <c r="B109" s="67" t="s">
        <v>500</v>
      </c>
      <c r="C109" s="53" t="s">
        <v>150</v>
      </c>
      <c r="D109" s="68">
        <v>43</v>
      </c>
      <c r="E109" s="69" t="s">
        <v>393</v>
      </c>
      <c r="F109" s="54">
        <v>221.88</v>
      </c>
      <c r="G109" s="55"/>
      <c r="H109" s="55"/>
      <c r="I109" s="56" t="s">
        <v>38</v>
      </c>
      <c r="J109" s="57">
        <f t="shared" si="4"/>
        <v>1</v>
      </c>
      <c r="K109" s="55" t="s">
        <v>39</v>
      </c>
      <c r="L109" s="55" t="s">
        <v>4</v>
      </c>
      <c r="M109" s="58"/>
      <c r="N109" s="55"/>
      <c r="O109" s="55"/>
      <c r="P109" s="59"/>
      <c r="Q109" s="55"/>
      <c r="R109" s="55"/>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60">
        <f t="shared" si="5"/>
        <v>9541</v>
      </c>
      <c r="BB109" s="61">
        <f t="shared" si="6"/>
        <v>9541</v>
      </c>
      <c r="BC109" s="62" t="str">
        <f t="shared" si="7"/>
        <v>INR  Nine Thousand Five Hundred &amp; Forty One  Only</v>
      </c>
      <c r="IA109" s="22">
        <v>1.96</v>
      </c>
      <c r="IB109" s="22" t="s">
        <v>500</v>
      </c>
      <c r="IC109" s="22" t="s">
        <v>150</v>
      </c>
      <c r="ID109" s="22">
        <v>43</v>
      </c>
      <c r="IE109" s="23" t="s">
        <v>393</v>
      </c>
      <c r="IF109" s="23"/>
      <c r="IG109" s="23"/>
      <c r="IH109" s="23"/>
      <c r="II109" s="23"/>
    </row>
    <row r="110" spans="1:243" s="22" customFormat="1" ht="78.75">
      <c r="A110" s="66">
        <v>1.97</v>
      </c>
      <c r="B110" s="67" t="s">
        <v>501</v>
      </c>
      <c r="C110" s="53" t="s">
        <v>151</v>
      </c>
      <c r="D110" s="84"/>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6"/>
      <c r="IA110" s="22">
        <v>1.97</v>
      </c>
      <c r="IB110" s="22" t="s">
        <v>501</v>
      </c>
      <c r="IC110" s="22" t="s">
        <v>151</v>
      </c>
      <c r="IE110" s="23"/>
      <c r="IF110" s="23"/>
      <c r="IG110" s="23"/>
      <c r="IH110" s="23"/>
      <c r="II110" s="23"/>
    </row>
    <row r="111" spans="1:243" s="22" customFormat="1" ht="31.5">
      <c r="A111" s="65">
        <v>1.98</v>
      </c>
      <c r="B111" s="67" t="s">
        <v>502</v>
      </c>
      <c r="C111" s="53" t="s">
        <v>152</v>
      </c>
      <c r="D111" s="68">
        <v>450</v>
      </c>
      <c r="E111" s="69" t="s">
        <v>393</v>
      </c>
      <c r="F111" s="54">
        <v>81.32</v>
      </c>
      <c r="G111" s="55"/>
      <c r="H111" s="55"/>
      <c r="I111" s="56" t="s">
        <v>38</v>
      </c>
      <c r="J111" s="57">
        <f t="shared" si="4"/>
        <v>1</v>
      </c>
      <c r="K111" s="55" t="s">
        <v>39</v>
      </c>
      <c r="L111" s="55" t="s">
        <v>4</v>
      </c>
      <c r="M111" s="58"/>
      <c r="N111" s="55"/>
      <c r="O111" s="55"/>
      <c r="P111" s="59"/>
      <c r="Q111" s="55"/>
      <c r="R111" s="55"/>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60">
        <f t="shared" si="5"/>
        <v>36594</v>
      </c>
      <c r="BB111" s="61">
        <f t="shared" si="6"/>
        <v>36594</v>
      </c>
      <c r="BC111" s="62" t="str">
        <f t="shared" si="7"/>
        <v>INR  Thirty Six Thousand Five Hundred &amp; Ninety Four  Only</v>
      </c>
      <c r="IA111" s="22">
        <v>1.98</v>
      </c>
      <c r="IB111" s="22" t="s">
        <v>502</v>
      </c>
      <c r="IC111" s="22" t="s">
        <v>152</v>
      </c>
      <c r="ID111" s="22">
        <v>450</v>
      </c>
      <c r="IE111" s="23" t="s">
        <v>393</v>
      </c>
      <c r="IF111" s="23"/>
      <c r="IG111" s="23"/>
      <c r="IH111" s="23"/>
      <c r="II111" s="23"/>
    </row>
    <row r="112" spans="1:243" s="22" customFormat="1" ht="47.25">
      <c r="A112" s="66">
        <v>1.99</v>
      </c>
      <c r="B112" s="67" t="s">
        <v>503</v>
      </c>
      <c r="C112" s="53" t="s">
        <v>153</v>
      </c>
      <c r="D112" s="84"/>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6"/>
      <c r="IA112" s="22">
        <v>1.99</v>
      </c>
      <c r="IB112" s="22" t="s">
        <v>503</v>
      </c>
      <c r="IC112" s="22" t="s">
        <v>153</v>
      </c>
      <c r="IE112" s="23"/>
      <c r="IF112" s="23"/>
      <c r="IG112" s="23"/>
      <c r="IH112" s="23"/>
      <c r="II112" s="23"/>
    </row>
    <row r="113" spans="1:243" s="22" customFormat="1" ht="47.25">
      <c r="A113" s="66">
        <v>2</v>
      </c>
      <c r="B113" s="67" t="s">
        <v>502</v>
      </c>
      <c r="C113" s="53" t="s">
        <v>154</v>
      </c>
      <c r="D113" s="68">
        <v>64</v>
      </c>
      <c r="E113" s="69" t="s">
        <v>393</v>
      </c>
      <c r="F113" s="54">
        <v>115.26</v>
      </c>
      <c r="G113" s="55"/>
      <c r="H113" s="55"/>
      <c r="I113" s="56" t="s">
        <v>38</v>
      </c>
      <c r="J113" s="57">
        <f t="shared" si="4"/>
        <v>1</v>
      </c>
      <c r="K113" s="55" t="s">
        <v>39</v>
      </c>
      <c r="L113" s="55" t="s">
        <v>4</v>
      </c>
      <c r="M113" s="58"/>
      <c r="N113" s="55"/>
      <c r="O113" s="55"/>
      <c r="P113" s="59"/>
      <c r="Q113" s="55"/>
      <c r="R113" s="55"/>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60">
        <f t="shared" si="5"/>
        <v>7377</v>
      </c>
      <c r="BB113" s="61">
        <f t="shared" si="6"/>
        <v>7377</v>
      </c>
      <c r="BC113" s="62" t="str">
        <f t="shared" si="7"/>
        <v>INR  Seven Thousand Three Hundred &amp; Seventy Seven  Only</v>
      </c>
      <c r="IA113" s="22">
        <v>2</v>
      </c>
      <c r="IB113" s="22" t="s">
        <v>502</v>
      </c>
      <c r="IC113" s="22" t="s">
        <v>154</v>
      </c>
      <c r="ID113" s="22">
        <v>64</v>
      </c>
      <c r="IE113" s="23" t="s">
        <v>393</v>
      </c>
      <c r="IF113" s="23"/>
      <c r="IG113" s="23"/>
      <c r="IH113" s="23"/>
      <c r="II113" s="23"/>
    </row>
    <row r="114" spans="1:243" s="22" customFormat="1" ht="126">
      <c r="A114" s="65">
        <v>2.01</v>
      </c>
      <c r="B114" s="67" t="s">
        <v>504</v>
      </c>
      <c r="C114" s="53" t="s">
        <v>155</v>
      </c>
      <c r="D114" s="84"/>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6"/>
      <c r="IA114" s="22">
        <v>2.01</v>
      </c>
      <c r="IB114" s="22" t="s">
        <v>504</v>
      </c>
      <c r="IC114" s="22" t="s">
        <v>155</v>
      </c>
      <c r="IE114" s="23"/>
      <c r="IF114" s="23"/>
      <c r="IG114" s="23"/>
      <c r="IH114" s="23"/>
      <c r="II114" s="23"/>
    </row>
    <row r="115" spans="1:243" s="22" customFormat="1" ht="31.5">
      <c r="A115" s="66">
        <v>2.02</v>
      </c>
      <c r="B115" s="67" t="s">
        <v>623</v>
      </c>
      <c r="C115" s="53" t="s">
        <v>156</v>
      </c>
      <c r="D115" s="68">
        <v>30</v>
      </c>
      <c r="E115" s="69" t="s">
        <v>611</v>
      </c>
      <c r="F115" s="54">
        <v>55.33</v>
      </c>
      <c r="G115" s="55"/>
      <c r="H115" s="55"/>
      <c r="I115" s="56" t="s">
        <v>38</v>
      </c>
      <c r="J115" s="57">
        <f t="shared" si="4"/>
        <v>1</v>
      </c>
      <c r="K115" s="55" t="s">
        <v>39</v>
      </c>
      <c r="L115" s="55" t="s">
        <v>4</v>
      </c>
      <c r="M115" s="58"/>
      <c r="N115" s="55"/>
      <c r="O115" s="55"/>
      <c r="P115" s="59"/>
      <c r="Q115" s="55"/>
      <c r="R115" s="55"/>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60">
        <f t="shared" si="5"/>
        <v>1660</v>
      </c>
      <c r="BB115" s="61">
        <f t="shared" si="6"/>
        <v>1660</v>
      </c>
      <c r="BC115" s="62" t="str">
        <f t="shared" si="7"/>
        <v>INR  One Thousand Six Hundred &amp; Sixty  Only</v>
      </c>
      <c r="IA115" s="22">
        <v>2.02</v>
      </c>
      <c r="IB115" s="22" t="s">
        <v>623</v>
      </c>
      <c r="IC115" s="22" t="s">
        <v>156</v>
      </c>
      <c r="ID115" s="22">
        <v>30</v>
      </c>
      <c r="IE115" s="23" t="s">
        <v>611</v>
      </c>
      <c r="IF115" s="23"/>
      <c r="IG115" s="23"/>
      <c r="IH115" s="23"/>
      <c r="II115" s="23"/>
    </row>
    <row r="116" spans="1:243" s="22" customFormat="1" ht="78.75">
      <c r="A116" s="66">
        <v>2.03</v>
      </c>
      <c r="B116" s="67" t="s">
        <v>505</v>
      </c>
      <c r="C116" s="53" t="s">
        <v>157</v>
      </c>
      <c r="D116" s="68">
        <v>250</v>
      </c>
      <c r="E116" s="69" t="s">
        <v>393</v>
      </c>
      <c r="F116" s="54">
        <v>108.59</v>
      </c>
      <c r="G116" s="55"/>
      <c r="H116" s="55"/>
      <c r="I116" s="56" t="s">
        <v>38</v>
      </c>
      <c r="J116" s="57">
        <f t="shared" si="4"/>
        <v>1</v>
      </c>
      <c r="K116" s="55" t="s">
        <v>39</v>
      </c>
      <c r="L116" s="55" t="s">
        <v>4</v>
      </c>
      <c r="M116" s="58"/>
      <c r="N116" s="55"/>
      <c r="O116" s="55"/>
      <c r="P116" s="59"/>
      <c r="Q116" s="55"/>
      <c r="R116" s="55"/>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60">
        <f t="shared" si="5"/>
        <v>27148</v>
      </c>
      <c r="BB116" s="61">
        <f t="shared" si="6"/>
        <v>27148</v>
      </c>
      <c r="BC116" s="62" t="str">
        <f t="shared" si="7"/>
        <v>INR  Twenty Seven Thousand One Hundred &amp; Forty Eight  Only</v>
      </c>
      <c r="IA116" s="22">
        <v>2.03</v>
      </c>
      <c r="IB116" s="22" t="s">
        <v>505</v>
      </c>
      <c r="IC116" s="22" t="s">
        <v>157</v>
      </c>
      <c r="ID116" s="22">
        <v>250</v>
      </c>
      <c r="IE116" s="23" t="s">
        <v>393</v>
      </c>
      <c r="IF116" s="23"/>
      <c r="IG116" s="23"/>
      <c r="IH116" s="23"/>
      <c r="II116" s="23"/>
    </row>
    <row r="117" spans="1:243" s="22" customFormat="1" ht="47.25">
      <c r="A117" s="65">
        <v>2.04</v>
      </c>
      <c r="B117" s="67" t="s">
        <v>506</v>
      </c>
      <c r="C117" s="53" t="s">
        <v>158</v>
      </c>
      <c r="D117" s="84"/>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6"/>
      <c r="IA117" s="22">
        <v>2.04</v>
      </c>
      <c r="IB117" s="22" t="s">
        <v>506</v>
      </c>
      <c r="IC117" s="22" t="s">
        <v>158</v>
      </c>
      <c r="IE117" s="23"/>
      <c r="IF117" s="23"/>
      <c r="IG117" s="23"/>
      <c r="IH117" s="23"/>
      <c r="II117" s="23"/>
    </row>
    <row r="118" spans="1:243" s="22" customFormat="1" ht="31.5">
      <c r="A118" s="66">
        <v>2.05</v>
      </c>
      <c r="B118" s="67" t="s">
        <v>507</v>
      </c>
      <c r="C118" s="53" t="s">
        <v>159</v>
      </c>
      <c r="D118" s="68">
        <v>175</v>
      </c>
      <c r="E118" s="69" t="s">
        <v>393</v>
      </c>
      <c r="F118" s="54">
        <v>95.22</v>
      </c>
      <c r="G118" s="55"/>
      <c r="H118" s="55"/>
      <c r="I118" s="56" t="s">
        <v>38</v>
      </c>
      <c r="J118" s="57">
        <f t="shared" si="4"/>
        <v>1</v>
      </c>
      <c r="K118" s="55" t="s">
        <v>39</v>
      </c>
      <c r="L118" s="55" t="s">
        <v>4</v>
      </c>
      <c r="M118" s="58"/>
      <c r="N118" s="55"/>
      <c r="O118" s="55"/>
      <c r="P118" s="59"/>
      <c r="Q118" s="55"/>
      <c r="R118" s="55"/>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60">
        <f t="shared" si="5"/>
        <v>16664</v>
      </c>
      <c r="BB118" s="61">
        <f t="shared" si="6"/>
        <v>16664</v>
      </c>
      <c r="BC118" s="62" t="str">
        <f t="shared" si="7"/>
        <v>INR  Sixteen Thousand Six Hundred &amp; Sixty Four  Only</v>
      </c>
      <c r="IA118" s="22">
        <v>2.05</v>
      </c>
      <c r="IB118" s="22" t="s">
        <v>507</v>
      </c>
      <c r="IC118" s="22" t="s">
        <v>159</v>
      </c>
      <c r="ID118" s="22">
        <v>175</v>
      </c>
      <c r="IE118" s="23" t="s">
        <v>393</v>
      </c>
      <c r="IF118" s="23"/>
      <c r="IG118" s="23"/>
      <c r="IH118" s="23"/>
      <c r="II118" s="23"/>
    </row>
    <row r="119" spans="1:243" s="22" customFormat="1" ht="31.5">
      <c r="A119" s="66">
        <v>2.06</v>
      </c>
      <c r="B119" s="67" t="s">
        <v>508</v>
      </c>
      <c r="C119" s="53" t="s">
        <v>160</v>
      </c>
      <c r="D119" s="68">
        <v>30</v>
      </c>
      <c r="E119" s="69" t="s">
        <v>393</v>
      </c>
      <c r="F119" s="54">
        <v>64.97</v>
      </c>
      <c r="G119" s="55"/>
      <c r="H119" s="55"/>
      <c r="I119" s="56" t="s">
        <v>38</v>
      </c>
      <c r="J119" s="57">
        <f t="shared" si="4"/>
        <v>1</v>
      </c>
      <c r="K119" s="55" t="s">
        <v>39</v>
      </c>
      <c r="L119" s="55" t="s">
        <v>4</v>
      </c>
      <c r="M119" s="58"/>
      <c r="N119" s="55"/>
      <c r="O119" s="55"/>
      <c r="P119" s="59"/>
      <c r="Q119" s="55"/>
      <c r="R119" s="55"/>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60">
        <f t="shared" si="5"/>
        <v>1949</v>
      </c>
      <c r="BB119" s="61">
        <f t="shared" si="6"/>
        <v>1949</v>
      </c>
      <c r="BC119" s="62" t="str">
        <f t="shared" si="7"/>
        <v>INR  One Thousand Nine Hundred &amp; Forty Nine  Only</v>
      </c>
      <c r="IA119" s="22">
        <v>2.06</v>
      </c>
      <c r="IB119" s="22" t="s">
        <v>508</v>
      </c>
      <c r="IC119" s="22" t="s">
        <v>160</v>
      </c>
      <c r="ID119" s="22">
        <v>30</v>
      </c>
      <c r="IE119" s="23" t="s">
        <v>393</v>
      </c>
      <c r="IF119" s="23"/>
      <c r="IG119" s="23"/>
      <c r="IH119" s="23"/>
      <c r="II119" s="23"/>
    </row>
    <row r="120" spans="1:243" s="22" customFormat="1" ht="15.75">
      <c r="A120" s="65">
        <v>2.07</v>
      </c>
      <c r="B120" s="67" t="s">
        <v>509</v>
      </c>
      <c r="C120" s="53" t="s">
        <v>161</v>
      </c>
      <c r="D120" s="84"/>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6"/>
      <c r="IA120" s="22">
        <v>2.07</v>
      </c>
      <c r="IB120" s="22" t="s">
        <v>509</v>
      </c>
      <c r="IC120" s="22" t="s">
        <v>161</v>
      </c>
      <c r="IE120" s="23"/>
      <c r="IF120" s="23"/>
      <c r="IG120" s="23"/>
      <c r="IH120" s="23"/>
      <c r="II120" s="23"/>
    </row>
    <row r="121" spans="1:243" s="22" customFormat="1" ht="78.75">
      <c r="A121" s="66">
        <v>2.08</v>
      </c>
      <c r="B121" s="67" t="s">
        <v>510</v>
      </c>
      <c r="C121" s="53" t="s">
        <v>162</v>
      </c>
      <c r="D121" s="68">
        <v>1.08</v>
      </c>
      <c r="E121" s="69" t="s">
        <v>610</v>
      </c>
      <c r="F121" s="54">
        <v>2567.38</v>
      </c>
      <c r="G121" s="55"/>
      <c r="H121" s="55"/>
      <c r="I121" s="56" t="s">
        <v>38</v>
      </c>
      <c r="J121" s="57">
        <f t="shared" si="4"/>
        <v>1</v>
      </c>
      <c r="K121" s="55" t="s">
        <v>39</v>
      </c>
      <c r="L121" s="55" t="s">
        <v>4</v>
      </c>
      <c r="M121" s="58"/>
      <c r="N121" s="55"/>
      <c r="O121" s="55"/>
      <c r="P121" s="59"/>
      <c r="Q121" s="55"/>
      <c r="R121" s="55"/>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60">
        <f t="shared" si="5"/>
        <v>2773</v>
      </c>
      <c r="BB121" s="61">
        <f t="shared" si="6"/>
        <v>2773</v>
      </c>
      <c r="BC121" s="62" t="str">
        <f t="shared" si="7"/>
        <v>INR  Two Thousand Seven Hundred &amp; Seventy Three  Only</v>
      </c>
      <c r="IA121" s="22">
        <v>2.08</v>
      </c>
      <c r="IB121" s="22" t="s">
        <v>510</v>
      </c>
      <c r="IC121" s="22" t="s">
        <v>162</v>
      </c>
      <c r="ID121" s="22">
        <v>1.08</v>
      </c>
      <c r="IE121" s="23" t="s">
        <v>610</v>
      </c>
      <c r="IF121" s="23"/>
      <c r="IG121" s="23"/>
      <c r="IH121" s="23"/>
      <c r="II121" s="23"/>
    </row>
    <row r="122" spans="1:243" s="22" customFormat="1" ht="78.75">
      <c r="A122" s="66">
        <v>2.09</v>
      </c>
      <c r="B122" s="67" t="s">
        <v>624</v>
      </c>
      <c r="C122" s="53" t="s">
        <v>163</v>
      </c>
      <c r="D122" s="68">
        <v>2.25</v>
      </c>
      <c r="E122" s="69" t="s">
        <v>393</v>
      </c>
      <c r="F122" s="54">
        <v>830.43</v>
      </c>
      <c r="G122" s="55"/>
      <c r="H122" s="55"/>
      <c r="I122" s="56" t="s">
        <v>38</v>
      </c>
      <c r="J122" s="57">
        <f t="shared" si="4"/>
        <v>1</v>
      </c>
      <c r="K122" s="55" t="s">
        <v>39</v>
      </c>
      <c r="L122" s="55" t="s">
        <v>4</v>
      </c>
      <c r="M122" s="58"/>
      <c r="N122" s="55"/>
      <c r="O122" s="55"/>
      <c r="P122" s="59"/>
      <c r="Q122" s="55"/>
      <c r="R122" s="55"/>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60">
        <f t="shared" si="5"/>
        <v>1868</v>
      </c>
      <c r="BB122" s="61">
        <f t="shared" si="6"/>
        <v>1868</v>
      </c>
      <c r="BC122" s="62" t="str">
        <f t="shared" si="7"/>
        <v>INR  One Thousand Eight Hundred &amp; Sixty Eight  Only</v>
      </c>
      <c r="IA122" s="22">
        <v>2.09</v>
      </c>
      <c r="IB122" s="22" t="s">
        <v>624</v>
      </c>
      <c r="IC122" s="22" t="s">
        <v>163</v>
      </c>
      <c r="ID122" s="22">
        <v>2.25</v>
      </c>
      <c r="IE122" s="23" t="s">
        <v>393</v>
      </c>
      <c r="IF122" s="23"/>
      <c r="IG122" s="23"/>
      <c r="IH122" s="23"/>
      <c r="II122" s="23"/>
    </row>
    <row r="123" spans="1:243" s="22" customFormat="1" ht="78.75">
      <c r="A123" s="65">
        <v>2.1</v>
      </c>
      <c r="B123" s="67" t="s">
        <v>511</v>
      </c>
      <c r="C123" s="53" t="s">
        <v>164</v>
      </c>
      <c r="D123" s="84"/>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6"/>
      <c r="IA123" s="22">
        <v>2.1</v>
      </c>
      <c r="IB123" s="22" t="s">
        <v>511</v>
      </c>
      <c r="IC123" s="22" t="s">
        <v>164</v>
      </c>
      <c r="IE123" s="23"/>
      <c r="IF123" s="23"/>
      <c r="IG123" s="23"/>
      <c r="IH123" s="23"/>
      <c r="II123" s="23"/>
    </row>
    <row r="124" spans="1:243" s="22" customFormat="1" ht="31.5">
      <c r="A124" s="66">
        <v>2.11</v>
      </c>
      <c r="B124" s="67" t="s">
        <v>512</v>
      </c>
      <c r="C124" s="53" t="s">
        <v>165</v>
      </c>
      <c r="D124" s="68">
        <v>9.69</v>
      </c>
      <c r="E124" s="69" t="s">
        <v>610</v>
      </c>
      <c r="F124" s="54">
        <v>1489.22</v>
      </c>
      <c r="G124" s="55"/>
      <c r="H124" s="55"/>
      <c r="I124" s="56" t="s">
        <v>38</v>
      </c>
      <c r="J124" s="57">
        <f t="shared" si="4"/>
        <v>1</v>
      </c>
      <c r="K124" s="55" t="s">
        <v>39</v>
      </c>
      <c r="L124" s="55" t="s">
        <v>4</v>
      </c>
      <c r="M124" s="58"/>
      <c r="N124" s="55"/>
      <c r="O124" s="55"/>
      <c r="P124" s="59"/>
      <c r="Q124" s="55"/>
      <c r="R124" s="55"/>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60">
        <f t="shared" si="5"/>
        <v>14431</v>
      </c>
      <c r="BB124" s="61">
        <f t="shared" si="6"/>
        <v>14431</v>
      </c>
      <c r="BC124" s="62" t="str">
        <f t="shared" si="7"/>
        <v>INR  Fourteen Thousand Four Hundred &amp; Thirty One  Only</v>
      </c>
      <c r="IA124" s="22">
        <v>2.11</v>
      </c>
      <c r="IB124" s="22" t="s">
        <v>512</v>
      </c>
      <c r="IC124" s="22" t="s">
        <v>165</v>
      </c>
      <c r="ID124" s="22">
        <v>9.69</v>
      </c>
      <c r="IE124" s="23" t="s">
        <v>610</v>
      </c>
      <c r="IF124" s="23"/>
      <c r="IG124" s="23"/>
      <c r="IH124" s="23"/>
      <c r="II124" s="23"/>
    </row>
    <row r="125" spans="1:243" s="22" customFormat="1" ht="47.25" customHeight="1">
      <c r="A125" s="66">
        <v>2.12</v>
      </c>
      <c r="B125" s="67" t="s">
        <v>513</v>
      </c>
      <c r="C125" s="53" t="s">
        <v>166</v>
      </c>
      <c r="D125" s="84"/>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6"/>
      <c r="IA125" s="22">
        <v>2.12</v>
      </c>
      <c r="IB125" s="22" t="s">
        <v>513</v>
      </c>
      <c r="IC125" s="22" t="s">
        <v>166</v>
      </c>
      <c r="IE125" s="23"/>
      <c r="IF125" s="23"/>
      <c r="IG125" s="23"/>
      <c r="IH125" s="23"/>
      <c r="II125" s="23"/>
    </row>
    <row r="126" spans="1:243" s="22" customFormat="1" ht="31.5">
      <c r="A126" s="65">
        <v>2.13</v>
      </c>
      <c r="B126" s="67" t="s">
        <v>625</v>
      </c>
      <c r="C126" s="53" t="s">
        <v>167</v>
      </c>
      <c r="D126" s="68">
        <v>6</v>
      </c>
      <c r="E126" s="69" t="s">
        <v>612</v>
      </c>
      <c r="F126" s="54">
        <v>363.48</v>
      </c>
      <c r="G126" s="55"/>
      <c r="H126" s="55"/>
      <c r="I126" s="56" t="s">
        <v>38</v>
      </c>
      <c r="J126" s="57">
        <f t="shared" si="4"/>
        <v>1</v>
      </c>
      <c r="K126" s="55" t="s">
        <v>39</v>
      </c>
      <c r="L126" s="55" t="s">
        <v>4</v>
      </c>
      <c r="M126" s="58"/>
      <c r="N126" s="55"/>
      <c r="O126" s="55"/>
      <c r="P126" s="59"/>
      <c r="Q126" s="55"/>
      <c r="R126" s="55"/>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60">
        <f t="shared" si="5"/>
        <v>2181</v>
      </c>
      <c r="BB126" s="61">
        <f t="shared" si="6"/>
        <v>2181</v>
      </c>
      <c r="BC126" s="62" t="str">
        <f t="shared" si="7"/>
        <v>INR  Two Thousand One Hundred &amp; Eighty One  Only</v>
      </c>
      <c r="IA126" s="22">
        <v>2.13</v>
      </c>
      <c r="IB126" s="22" t="s">
        <v>625</v>
      </c>
      <c r="IC126" s="22" t="s">
        <v>167</v>
      </c>
      <c r="ID126" s="22">
        <v>6</v>
      </c>
      <c r="IE126" s="23" t="s">
        <v>612</v>
      </c>
      <c r="IF126" s="23"/>
      <c r="IG126" s="23"/>
      <c r="IH126" s="23"/>
      <c r="II126" s="23"/>
    </row>
    <row r="127" spans="1:243" s="22" customFormat="1" ht="47.25">
      <c r="A127" s="66">
        <v>2.14</v>
      </c>
      <c r="B127" s="67" t="s">
        <v>514</v>
      </c>
      <c r="C127" s="53" t="s">
        <v>168</v>
      </c>
      <c r="D127" s="84"/>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6"/>
      <c r="IA127" s="22">
        <v>2.14</v>
      </c>
      <c r="IB127" s="22" t="s">
        <v>514</v>
      </c>
      <c r="IC127" s="22" t="s">
        <v>168</v>
      </c>
      <c r="IE127" s="23"/>
      <c r="IF127" s="23"/>
      <c r="IG127" s="23"/>
      <c r="IH127" s="23"/>
      <c r="II127" s="23"/>
    </row>
    <row r="128" spans="1:243" s="22" customFormat="1" ht="31.5">
      <c r="A128" s="66">
        <v>2.15</v>
      </c>
      <c r="B128" s="67" t="s">
        <v>515</v>
      </c>
      <c r="C128" s="53" t="s">
        <v>169</v>
      </c>
      <c r="D128" s="68">
        <v>14.6</v>
      </c>
      <c r="E128" s="69" t="s">
        <v>393</v>
      </c>
      <c r="F128" s="54">
        <v>81.89</v>
      </c>
      <c r="G128" s="55"/>
      <c r="H128" s="55"/>
      <c r="I128" s="56" t="s">
        <v>38</v>
      </c>
      <c r="J128" s="57">
        <f t="shared" si="4"/>
        <v>1</v>
      </c>
      <c r="K128" s="55" t="s">
        <v>39</v>
      </c>
      <c r="L128" s="55" t="s">
        <v>4</v>
      </c>
      <c r="M128" s="58"/>
      <c r="N128" s="55"/>
      <c r="O128" s="55"/>
      <c r="P128" s="59"/>
      <c r="Q128" s="55"/>
      <c r="R128" s="55"/>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60">
        <f t="shared" si="5"/>
        <v>1196</v>
      </c>
      <c r="BB128" s="61">
        <f t="shared" si="6"/>
        <v>1196</v>
      </c>
      <c r="BC128" s="62" t="str">
        <f t="shared" si="7"/>
        <v>INR  One Thousand One Hundred &amp; Ninety Six  Only</v>
      </c>
      <c r="IA128" s="22">
        <v>2.15</v>
      </c>
      <c r="IB128" s="22" t="s">
        <v>515</v>
      </c>
      <c r="IC128" s="22" t="s">
        <v>169</v>
      </c>
      <c r="ID128" s="22">
        <v>14.6</v>
      </c>
      <c r="IE128" s="23" t="s">
        <v>393</v>
      </c>
      <c r="IF128" s="23"/>
      <c r="IG128" s="23"/>
      <c r="IH128" s="23"/>
      <c r="II128" s="23"/>
    </row>
    <row r="129" spans="1:243" s="22" customFormat="1" ht="110.25">
      <c r="A129" s="65">
        <v>2.16</v>
      </c>
      <c r="B129" s="67" t="s">
        <v>516</v>
      </c>
      <c r="C129" s="53" t="s">
        <v>170</v>
      </c>
      <c r="D129" s="68">
        <v>11.35</v>
      </c>
      <c r="E129" s="69" t="s">
        <v>610</v>
      </c>
      <c r="F129" s="54">
        <v>192.33</v>
      </c>
      <c r="G129" s="55"/>
      <c r="H129" s="55"/>
      <c r="I129" s="56" t="s">
        <v>38</v>
      </c>
      <c r="J129" s="57">
        <f t="shared" si="4"/>
        <v>1</v>
      </c>
      <c r="K129" s="55" t="s">
        <v>39</v>
      </c>
      <c r="L129" s="55" t="s">
        <v>4</v>
      </c>
      <c r="M129" s="58"/>
      <c r="N129" s="55"/>
      <c r="O129" s="55"/>
      <c r="P129" s="59"/>
      <c r="Q129" s="55"/>
      <c r="R129" s="55"/>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60">
        <f t="shared" si="5"/>
        <v>2183</v>
      </c>
      <c r="BB129" s="61">
        <f t="shared" si="6"/>
        <v>2183</v>
      </c>
      <c r="BC129" s="62" t="str">
        <f t="shared" si="7"/>
        <v>INR  Two Thousand One Hundred &amp; Eighty Three  Only</v>
      </c>
      <c r="IA129" s="22">
        <v>2.16</v>
      </c>
      <c r="IB129" s="22" t="s">
        <v>516</v>
      </c>
      <c r="IC129" s="22" t="s">
        <v>170</v>
      </c>
      <c r="ID129" s="22">
        <v>11.35</v>
      </c>
      <c r="IE129" s="23" t="s">
        <v>610</v>
      </c>
      <c r="IF129" s="23"/>
      <c r="IG129" s="23"/>
      <c r="IH129" s="23"/>
      <c r="II129" s="23"/>
    </row>
    <row r="130" spans="1:243" s="22" customFormat="1" ht="15.75">
      <c r="A130" s="66">
        <v>2.17</v>
      </c>
      <c r="B130" s="67" t="s">
        <v>517</v>
      </c>
      <c r="C130" s="53" t="s">
        <v>171</v>
      </c>
      <c r="D130" s="84"/>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6"/>
      <c r="IA130" s="22">
        <v>2.17</v>
      </c>
      <c r="IB130" s="22" t="s">
        <v>517</v>
      </c>
      <c r="IC130" s="22" t="s">
        <v>171</v>
      </c>
      <c r="IE130" s="23"/>
      <c r="IF130" s="23"/>
      <c r="IG130" s="23"/>
      <c r="IH130" s="23"/>
      <c r="II130" s="23"/>
    </row>
    <row r="131" spans="1:243" s="22" customFormat="1" ht="31.5">
      <c r="A131" s="66">
        <v>2.18</v>
      </c>
      <c r="B131" s="67" t="s">
        <v>518</v>
      </c>
      <c r="C131" s="53" t="s">
        <v>172</v>
      </c>
      <c r="D131" s="84"/>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6"/>
      <c r="IA131" s="22">
        <v>2.18</v>
      </c>
      <c r="IB131" s="22" t="s">
        <v>518</v>
      </c>
      <c r="IC131" s="22" t="s">
        <v>172</v>
      </c>
      <c r="IE131" s="23"/>
      <c r="IF131" s="23"/>
      <c r="IG131" s="23"/>
      <c r="IH131" s="23"/>
      <c r="II131" s="23"/>
    </row>
    <row r="132" spans="1:243" s="22" customFormat="1" ht="31.5">
      <c r="A132" s="65">
        <v>2.19</v>
      </c>
      <c r="B132" s="67" t="s">
        <v>519</v>
      </c>
      <c r="C132" s="53" t="s">
        <v>173</v>
      </c>
      <c r="D132" s="68">
        <v>3</v>
      </c>
      <c r="E132" s="69" t="s">
        <v>612</v>
      </c>
      <c r="F132" s="54">
        <v>514.29</v>
      </c>
      <c r="G132" s="55"/>
      <c r="H132" s="55"/>
      <c r="I132" s="56" t="s">
        <v>38</v>
      </c>
      <c r="J132" s="57">
        <f t="shared" si="4"/>
        <v>1</v>
      </c>
      <c r="K132" s="55" t="s">
        <v>39</v>
      </c>
      <c r="L132" s="55" t="s">
        <v>4</v>
      </c>
      <c r="M132" s="58"/>
      <c r="N132" s="55"/>
      <c r="O132" s="55"/>
      <c r="P132" s="59"/>
      <c r="Q132" s="55"/>
      <c r="R132" s="55"/>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60">
        <f t="shared" si="5"/>
        <v>1543</v>
      </c>
      <c r="BB132" s="61">
        <f t="shared" si="6"/>
        <v>1543</v>
      </c>
      <c r="BC132" s="62" t="str">
        <f t="shared" si="7"/>
        <v>INR  One Thousand Five Hundred &amp; Forty Three  Only</v>
      </c>
      <c r="IA132" s="22">
        <v>2.19</v>
      </c>
      <c r="IB132" s="22" t="s">
        <v>519</v>
      </c>
      <c r="IC132" s="22" t="s">
        <v>173</v>
      </c>
      <c r="ID132" s="22">
        <v>3</v>
      </c>
      <c r="IE132" s="23" t="s">
        <v>612</v>
      </c>
      <c r="IF132" s="23"/>
      <c r="IG132" s="23"/>
      <c r="IH132" s="23"/>
      <c r="II132" s="23"/>
    </row>
    <row r="133" spans="1:243" s="22" customFormat="1" ht="47.25">
      <c r="A133" s="66">
        <v>2.2</v>
      </c>
      <c r="B133" s="67" t="s">
        <v>520</v>
      </c>
      <c r="C133" s="53" t="s">
        <v>174</v>
      </c>
      <c r="D133" s="68">
        <v>3</v>
      </c>
      <c r="E133" s="69" t="s">
        <v>612</v>
      </c>
      <c r="F133" s="54">
        <v>777.07</v>
      </c>
      <c r="G133" s="55"/>
      <c r="H133" s="55"/>
      <c r="I133" s="56" t="s">
        <v>38</v>
      </c>
      <c r="J133" s="57">
        <f t="shared" si="4"/>
        <v>1</v>
      </c>
      <c r="K133" s="55" t="s">
        <v>39</v>
      </c>
      <c r="L133" s="55" t="s">
        <v>4</v>
      </c>
      <c r="M133" s="58"/>
      <c r="N133" s="55"/>
      <c r="O133" s="55"/>
      <c r="P133" s="59"/>
      <c r="Q133" s="55"/>
      <c r="R133" s="55"/>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60">
        <f t="shared" si="5"/>
        <v>2331</v>
      </c>
      <c r="BB133" s="61">
        <f t="shared" si="6"/>
        <v>2331</v>
      </c>
      <c r="BC133" s="62" t="str">
        <f t="shared" si="7"/>
        <v>INR  Two Thousand Three Hundred &amp; Thirty One  Only</v>
      </c>
      <c r="IA133" s="22">
        <v>2.2</v>
      </c>
      <c r="IB133" s="22" t="s">
        <v>520</v>
      </c>
      <c r="IC133" s="22" t="s">
        <v>174</v>
      </c>
      <c r="ID133" s="22">
        <v>3</v>
      </c>
      <c r="IE133" s="23" t="s">
        <v>612</v>
      </c>
      <c r="IF133" s="23"/>
      <c r="IG133" s="23"/>
      <c r="IH133" s="23"/>
      <c r="II133" s="23"/>
    </row>
    <row r="134" spans="1:243" s="22" customFormat="1" ht="78.75">
      <c r="A134" s="66">
        <v>2.21</v>
      </c>
      <c r="B134" s="67" t="s">
        <v>521</v>
      </c>
      <c r="C134" s="53" t="s">
        <v>175</v>
      </c>
      <c r="D134" s="68">
        <v>3</v>
      </c>
      <c r="E134" s="69" t="s">
        <v>612</v>
      </c>
      <c r="F134" s="54">
        <v>1237.31</v>
      </c>
      <c r="G134" s="55"/>
      <c r="H134" s="55"/>
      <c r="I134" s="56" t="s">
        <v>38</v>
      </c>
      <c r="J134" s="57">
        <f t="shared" si="4"/>
        <v>1</v>
      </c>
      <c r="K134" s="55" t="s">
        <v>39</v>
      </c>
      <c r="L134" s="55" t="s">
        <v>4</v>
      </c>
      <c r="M134" s="58"/>
      <c r="N134" s="55"/>
      <c r="O134" s="55"/>
      <c r="P134" s="59"/>
      <c r="Q134" s="55"/>
      <c r="R134" s="55"/>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60">
        <f t="shared" si="5"/>
        <v>3712</v>
      </c>
      <c r="BB134" s="61">
        <f t="shared" si="6"/>
        <v>3712</v>
      </c>
      <c r="BC134" s="62" t="str">
        <f t="shared" si="7"/>
        <v>INR  Three Thousand Seven Hundred &amp; Twelve  Only</v>
      </c>
      <c r="IA134" s="22">
        <v>2.21</v>
      </c>
      <c r="IB134" s="22" t="s">
        <v>521</v>
      </c>
      <c r="IC134" s="22" t="s">
        <v>175</v>
      </c>
      <c r="ID134" s="22">
        <v>3</v>
      </c>
      <c r="IE134" s="23" t="s">
        <v>612</v>
      </c>
      <c r="IF134" s="23"/>
      <c r="IG134" s="23"/>
      <c r="IH134" s="23"/>
      <c r="II134" s="23"/>
    </row>
    <row r="135" spans="1:243" s="22" customFormat="1" ht="78.75">
      <c r="A135" s="65">
        <v>2.22</v>
      </c>
      <c r="B135" s="67" t="s">
        <v>522</v>
      </c>
      <c r="C135" s="53" t="s">
        <v>176</v>
      </c>
      <c r="D135" s="84"/>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6"/>
      <c r="IA135" s="22">
        <v>2.22</v>
      </c>
      <c r="IB135" s="22" t="s">
        <v>522</v>
      </c>
      <c r="IC135" s="22" t="s">
        <v>176</v>
      </c>
      <c r="IE135" s="23"/>
      <c r="IF135" s="23"/>
      <c r="IG135" s="23"/>
      <c r="IH135" s="23"/>
      <c r="II135" s="23"/>
    </row>
    <row r="136" spans="1:243" s="22" customFormat="1" ht="31.5">
      <c r="A136" s="66">
        <v>2.23</v>
      </c>
      <c r="B136" s="67" t="s">
        <v>626</v>
      </c>
      <c r="C136" s="53" t="s">
        <v>177</v>
      </c>
      <c r="D136" s="68">
        <v>3</v>
      </c>
      <c r="E136" s="69" t="s">
        <v>612</v>
      </c>
      <c r="F136" s="54">
        <v>1016.18</v>
      </c>
      <c r="G136" s="55"/>
      <c r="H136" s="55"/>
      <c r="I136" s="56" t="s">
        <v>38</v>
      </c>
      <c r="J136" s="57">
        <f t="shared" si="4"/>
        <v>1</v>
      </c>
      <c r="K136" s="55" t="s">
        <v>39</v>
      </c>
      <c r="L136" s="55" t="s">
        <v>4</v>
      </c>
      <c r="M136" s="58"/>
      <c r="N136" s="55"/>
      <c r="O136" s="55"/>
      <c r="P136" s="59"/>
      <c r="Q136" s="55"/>
      <c r="R136" s="55"/>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60">
        <f t="shared" si="5"/>
        <v>3049</v>
      </c>
      <c r="BB136" s="61">
        <f t="shared" si="6"/>
        <v>3049</v>
      </c>
      <c r="BC136" s="62" t="str">
        <f t="shared" si="7"/>
        <v>INR  Three Thousand  &amp;Forty Nine  Only</v>
      </c>
      <c r="IA136" s="22">
        <v>2.23</v>
      </c>
      <c r="IB136" s="22" t="s">
        <v>626</v>
      </c>
      <c r="IC136" s="22" t="s">
        <v>177</v>
      </c>
      <c r="ID136" s="22">
        <v>3</v>
      </c>
      <c r="IE136" s="23" t="s">
        <v>612</v>
      </c>
      <c r="IF136" s="23"/>
      <c r="IG136" s="23"/>
      <c r="IH136" s="23"/>
      <c r="II136" s="23"/>
    </row>
    <row r="137" spans="1:243" s="22" customFormat="1" ht="31.5">
      <c r="A137" s="66">
        <v>2.24</v>
      </c>
      <c r="B137" s="67" t="s">
        <v>523</v>
      </c>
      <c r="C137" s="53" t="s">
        <v>178</v>
      </c>
      <c r="D137" s="68">
        <v>3</v>
      </c>
      <c r="E137" s="69" t="s">
        <v>612</v>
      </c>
      <c r="F137" s="54">
        <v>1593.34</v>
      </c>
      <c r="G137" s="55"/>
      <c r="H137" s="55"/>
      <c r="I137" s="56" t="s">
        <v>38</v>
      </c>
      <c r="J137" s="57">
        <f t="shared" si="4"/>
        <v>1</v>
      </c>
      <c r="K137" s="55" t="s">
        <v>39</v>
      </c>
      <c r="L137" s="55" t="s">
        <v>4</v>
      </c>
      <c r="M137" s="58"/>
      <c r="N137" s="55"/>
      <c r="O137" s="55"/>
      <c r="P137" s="59"/>
      <c r="Q137" s="55"/>
      <c r="R137" s="55"/>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60">
        <f t="shared" si="5"/>
        <v>4780</v>
      </c>
      <c r="BB137" s="61">
        <f t="shared" si="6"/>
        <v>4780</v>
      </c>
      <c r="BC137" s="62" t="str">
        <f t="shared" si="7"/>
        <v>INR  Four Thousand Seven Hundred &amp; Eighty  Only</v>
      </c>
      <c r="IA137" s="22">
        <v>2.24</v>
      </c>
      <c r="IB137" s="22" t="s">
        <v>523</v>
      </c>
      <c r="IC137" s="22" t="s">
        <v>178</v>
      </c>
      <c r="ID137" s="22">
        <v>3</v>
      </c>
      <c r="IE137" s="23" t="s">
        <v>612</v>
      </c>
      <c r="IF137" s="23"/>
      <c r="IG137" s="23"/>
      <c r="IH137" s="23"/>
      <c r="II137" s="23"/>
    </row>
    <row r="138" spans="1:243" s="22" customFormat="1" ht="78.75">
      <c r="A138" s="65">
        <v>2.25</v>
      </c>
      <c r="B138" s="67" t="s">
        <v>524</v>
      </c>
      <c r="C138" s="53" t="s">
        <v>179</v>
      </c>
      <c r="D138" s="68">
        <v>3</v>
      </c>
      <c r="E138" s="69" t="s">
        <v>612</v>
      </c>
      <c r="F138" s="54">
        <v>826.09</v>
      </c>
      <c r="G138" s="55"/>
      <c r="H138" s="55"/>
      <c r="I138" s="56" t="s">
        <v>38</v>
      </c>
      <c r="J138" s="57">
        <f t="shared" si="4"/>
        <v>1</v>
      </c>
      <c r="K138" s="55" t="s">
        <v>39</v>
      </c>
      <c r="L138" s="55" t="s">
        <v>4</v>
      </c>
      <c r="M138" s="58"/>
      <c r="N138" s="55"/>
      <c r="O138" s="55"/>
      <c r="P138" s="59"/>
      <c r="Q138" s="55"/>
      <c r="R138" s="55"/>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60">
        <f t="shared" si="5"/>
        <v>2478</v>
      </c>
      <c r="BB138" s="61">
        <f t="shared" si="6"/>
        <v>2478</v>
      </c>
      <c r="BC138" s="62" t="str">
        <f t="shared" si="7"/>
        <v>INR  Two Thousand Four Hundred &amp; Seventy Eight  Only</v>
      </c>
      <c r="IA138" s="22">
        <v>2.25</v>
      </c>
      <c r="IB138" s="22" t="s">
        <v>524</v>
      </c>
      <c r="IC138" s="22" t="s">
        <v>179</v>
      </c>
      <c r="ID138" s="22">
        <v>3</v>
      </c>
      <c r="IE138" s="23" t="s">
        <v>612</v>
      </c>
      <c r="IF138" s="23"/>
      <c r="IG138" s="23"/>
      <c r="IH138" s="23"/>
      <c r="II138" s="23"/>
    </row>
    <row r="139" spans="1:243" s="22" customFormat="1" ht="15.75">
      <c r="A139" s="66">
        <v>2.26</v>
      </c>
      <c r="B139" s="67" t="s">
        <v>525</v>
      </c>
      <c r="C139" s="53" t="s">
        <v>180</v>
      </c>
      <c r="D139" s="84"/>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6"/>
      <c r="IA139" s="22">
        <v>2.26</v>
      </c>
      <c r="IB139" s="22" t="s">
        <v>525</v>
      </c>
      <c r="IC139" s="22" t="s">
        <v>180</v>
      </c>
      <c r="IE139" s="23"/>
      <c r="IF139" s="23"/>
      <c r="IG139" s="23"/>
      <c r="IH139" s="23"/>
      <c r="II139" s="23"/>
    </row>
    <row r="140" spans="1:243" s="22" customFormat="1" ht="15.75">
      <c r="A140" s="66">
        <v>2.27</v>
      </c>
      <c r="B140" s="67" t="s">
        <v>526</v>
      </c>
      <c r="C140" s="53" t="s">
        <v>181</v>
      </c>
      <c r="D140" s="84"/>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6"/>
      <c r="IA140" s="22">
        <v>2.27</v>
      </c>
      <c r="IB140" s="22" t="s">
        <v>526</v>
      </c>
      <c r="IC140" s="22" t="s">
        <v>181</v>
      </c>
      <c r="IE140" s="23"/>
      <c r="IF140" s="23"/>
      <c r="IG140" s="23"/>
      <c r="IH140" s="23"/>
      <c r="II140" s="23"/>
    </row>
    <row r="141" spans="1:243" s="22" customFormat="1" ht="47.25">
      <c r="A141" s="65">
        <v>2.28</v>
      </c>
      <c r="B141" s="67" t="s">
        <v>527</v>
      </c>
      <c r="C141" s="53" t="s">
        <v>182</v>
      </c>
      <c r="D141" s="68">
        <v>71.5</v>
      </c>
      <c r="E141" s="69" t="s">
        <v>611</v>
      </c>
      <c r="F141" s="54">
        <v>944.67</v>
      </c>
      <c r="G141" s="55"/>
      <c r="H141" s="55"/>
      <c r="I141" s="56" t="s">
        <v>38</v>
      </c>
      <c r="J141" s="57">
        <f t="shared" si="4"/>
        <v>1</v>
      </c>
      <c r="K141" s="55" t="s">
        <v>39</v>
      </c>
      <c r="L141" s="55" t="s">
        <v>4</v>
      </c>
      <c r="M141" s="58"/>
      <c r="N141" s="55"/>
      <c r="O141" s="55"/>
      <c r="P141" s="59"/>
      <c r="Q141" s="55"/>
      <c r="R141" s="55"/>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60">
        <f t="shared" si="5"/>
        <v>67544</v>
      </c>
      <c r="BB141" s="61">
        <f t="shared" si="6"/>
        <v>67544</v>
      </c>
      <c r="BC141" s="62" t="str">
        <f t="shared" si="7"/>
        <v>INR  Sixty Seven Thousand Five Hundred &amp; Forty Four  Only</v>
      </c>
      <c r="IA141" s="22">
        <v>2.28</v>
      </c>
      <c r="IB141" s="22" t="s">
        <v>527</v>
      </c>
      <c r="IC141" s="22" t="s">
        <v>182</v>
      </c>
      <c r="ID141" s="22">
        <v>71.5</v>
      </c>
      <c r="IE141" s="23" t="s">
        <v>611</v>
      </c>
      <c r="IF141" s="23"/>
      <c r="IG141" s="23"/>
      <c r="IH141" s="23"/>
      <c r="II141" s="23"/>
    </row>
    <row r="142" spans="1:243" s="22" customFormat="1" ht="15.75">
      <c r="A142" s="66">
        <v>2.29</v>
      </c>
      <c r="B142" s="67" t="s">
        <v>528</v>
      </c>
      <c r="C142" s="53" t="s">
        <v>183</v>
      </c>
      <c r="D142" s="84"/>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6"/>
      <c r="IA142" s="22">
        <v>2.29</v>
      </c>
      <c r="IB142" s="22" t="s">
        <v>528</v>
      </c>
      <c r="IC142" s="22" t="s">
        <v>183</v>
      </c>
      <c r="IE142" s="23"/>
      <c r="IF142" s="23"/>
      <c r="IG142" s="23"/>
      <c r="IH142" s="23"/>
      <c r="II142" s="23"/>
    </row>
    <row r="143" spans="1:243" s="22" customFormat="1" ht="31.5">
      <c r="A143" s="66">
        <v>2.3</v>
      </c>
      <c r="B143" s="67" t="s">
        <v>529</v>
      </c>
      <c r="C143" s="53" t="s">
        <v>184</v>
      </c>
      <c r="D143" s="68">
        <v>11.7</v>
      </c>
      <c r="E143" s="69" t="s">
        <v>611</v>
      </c>
      <c r="F143" s="54">
        <v>913.72</v>
      </c>
      <c r="G143" s="55"/>
      <c r="H143" s="55"/>
      <c r="I143" s="56" t="s">
        <v>38</v>
      </c>
      <c r="J143" s="57">
        <f t="shared" si="4"/>
        <v>1</v>
      </c>
      <c r="K143" s="55" t="s">
        <v>39</v>
      </c>
      <c r="L143" s="55" t="s">
        <v>4</v>
      </c>
      <c r="M143" s="58"/>
      <c r="N143" s="55"/>
      <c r="O143" s="55"/>
      <c r="P143" s="59"/>
      <c r="Q143" s="55"/>
      <c r="R143" s="55"/>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60">
        <f t="shared" si="5"/>
        <v>10691</v>
      </c>
      <c r="BB143" s="61">
        <f t="shared" si="6"/>
        <v>10691</v>
      </c>
      <c r="BC143" s="62" t="str">
        <f t="shared" si="7"/>
        <v>INR  Ten Thousand Six Hundred &amp; Ninety One  Only</v>
      </c>
      <c r="IA143" s="22">
        <v>2.3</v>
      </c>
      <c r="IB143" s="22" t="s">
        <v>529</v>
      </c>
      <c r="IC143" s="22" t="s">
        <v>184</v>
      </c>
      <c r="ID143" s="22">
        <v>11.7</v>
      </c>
      <c r="IE143" s="23" t="s">
        <v>611</v>
      </c>
      <c r="IF143" s="23"/>
      <c r="IG143" s="23"/>
      <c r="IH143" s="23"/>
      <c r="II143" s="23"/>
    </row>
    <row r="144" spans="1:243" s="22" customFormat="1" ht="126">
      <c r="A144" s="65">
        <v>2.31</v>
      </c>
      <c r="B144" s="67" t="s">
        <v>530</v>
      </c>
      <c r="C144" s="53" t="s">
        <v>185</v>
      </c>
      <c r="D144" s="84"/>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6"/>
      <c r="IA144" s="22">
        <v>2.31</v>
      </c>
      <c r="IB144" s="22" t="s">
        <v>530</v>
      </c>
      <c r="IC144" s="22" t="s">
        <v>185</v>
      </c>
      <c r="IE144" s="23"/>
      <c r="IF144" s="23"/>
      <c r="IG144" s="23"/>
      <c r="IH144" s="23"/>
      <c r="II144" s="23"/>
    </row>
    <row r="145" spans="1:243" s="22" customFormat="1" ht="31.5">
      <c r="A145" s="66">
        <v>2.32</v>
      </c>
      <c r="B145" s="67" t="s">
        <v>531</v>
      </c>
      <c r="C145" s="53" t="s">
        <v>186</v>
      </c>
      <c r="D145" s="68">
        <v>15</v>
      </c>
      <c r="E145" s="69" t="s">
        <v>612</v>
      </c>
      <c r="F145" s="54">
        <v>270.45</v>
      </c>
      <c r="G145" s="55"/>
      <c r="H145" s="55"/>
      <c r="I145" s="56" t="s">
        <v>38</v>
      </c>
      <c r="J145" s="57">
        <f aca="true" t="shared" si="8" ref="J145:J208">IF(I145="Less(-)",-1,1)</f>
        <v>1</v>
      </c>
      <c r="K145" s="55" t="s">
        <v>39</v>
      </c>
      <c r="L145" s="55" t="s">
        <v>4</v>
      </c>
      <c r="M145" s="58"/>
      <c r="N145" s="55"/>
      <c r="O145" s="55"/>
      <c r="P145" s="59"/>
      <c r="Q145" s="55"/>
      <c r="R145" s="55"/>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60">
        <f aca="true" t="shared" si="9" ref="BA145:BA208">ROUND(total_amount_ba($B$2,$D$2,D145,F145,J145,K145,M145),0)</f>
        <v>4057</v>
      </c>
      <c r="BB145" s="61">
        <f aca="true" t="shared" si="10" ref="BB145:BB208">BA145+SUM(N145:AZ145)</f>
        <v>4057</v>
      </c>
      <c r="BC145" s="62" t="str">
        <f aca="true" t="shared" si="11" ref="BC145:BC208">SpellNumber(L145,BB145)</f>
        <v>INR  Four Thousand  &amp;Fifty Seven  Only</v>
      </c>
      <c r="IA145" s="22">
        <v>2.32</v>
      </c>
      <c r="IB145" s="22" t="s">
        <v>531</v>
      </c>
      <c r="IC145" s="22" t="s">
        <v>186</v>
      </c>
      <c r="ID145" s="22">
        <v>15</v>
      </c>
      <c r="IE145" s="23" t="s">
        <v>612</v>
      </c>
      <c r="IF145" s="23"/>
      <c r="IG145" s="23"/>
      <c r="IH145" s="23"/>
      <c r="II145" s="23"/>
    </row>
    <row r="146" spans="1:243" s="22" customFormat="1" ht="47.25">
      <c r="A146" s="66">
        <v>2.33</v>
      </c>
      <c r="B146" s="67" t="s">
        <v>532</v>
      </c>
      <c r="C146" s="53" t="s">
        <v>187</v>
      </c>
      <c r="D146" s="84"/>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6"/>
      <c r="IA146" s="22">
        <v>2.33</v>
      </c>
      <c r="IB146" s="22" t="s">
        <v>532</v>
      </c>
      <c r="IC146" s="22" t="s">
        <v>187</v>
      </c>
      <c r="IE146" s="23"/>
      <c r="IF146" s="23"/>
      <c r="IG146" s="23"/>
      <c r="IH146" s="23"/>
      <c r="II146" s="23"/>
    </row>
    <row r="147" spans="1:243" s="22" customFormat="1" ht="15.75">
      <c r="A147" s="65">
        <v>2.34</v>
      </c>
      <c r="B147" s="67" t="s">
        <v>526</v>
      </c>
      <c r="C147" s="53" t="s">
        <v>188</v>
      </c>
      <c r="D147" s="84"/>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6"/>
      <c r="IA147" s="22">
        <v>2.34</v>
      </c>
      <c r="IB147" s="22" t="s">
        <v>526</v>
      </c>
      <c r="IC147" s="22" t="s">
        <v>188</v>
      </c>
      <c r="IE147" s="23"/>
      <c r="IF147" s="23"/>
      <c r="IG147" s="23"/>
      <c r="IH147" s="23"/>
      <c r="II147" s="23"/>
    </row>
    <row r="148" spans="1:243" s="22" customFormat="1" ht="31.5">
      <c r="A148" s="66">
        <v>2.35</v>
      </c>
      <c r="B148" s="67" t="s">
        <v>533</v>
      </c>
      <c r="C148" s="53" t="s">
        <v>189</v>
      </c>
      <c r="D148" s="68">
        <v>3</v>
      </c>
      <c r="E148" s="69" t="s">
        <v>612</v>
      </c>
      <c r="F148" s="54">
        <v>523.98</v>
      </c>
      <c r="G148" s="55"/>
      <c r="H148" s="55"/>
      <c r="I148" s="56" t="s">
        <v>38</v>
      </c>
      <c r="J148" s="57">
        <f t="shared" si="8"/>
        <v>1</v>
      </c>
      <c r="K148" s="55" t="s">
        <v>39</v>
      </c>
      <c r="L148" s="55" t="s">
        <v>4</v>
      </c>
      <c r="M148" s="58"/>
      <c r="N148" s="55"/>
      <c r="O148" s="55"/>
      <c r="P148" s="59"/>
      <c r="Q148" s="55"/>
      <c r="R148" s="55"/>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60">
        <f t="shared" si="9"/>
        <v>1572</v>
      </c>
      <c r="BB148" s="61">
        <f t="shared" si="10"/>
        <v>1572</v>
      </c>
      <c r="BC148" s="62" t="str">
        <f t="shared" si="11"/>
        <v>INR  One Thousand Five Hundred &amp; Seventy Two  Only</v>
      </c>
      <c r="IA148" s="22">
        <v>2.35</v>
      </c>
      <c r="IB148" s="22" t="s">
        <v>533</v>
      </c>
      <c r="IC148" s="22" t="s">
        <v>189</v>
      </c>
      <c r="ID148" s="22">
        <v>3</v>
      </c>
      <c r="IE148" s="23" t="s">
        <v>612</v>
      </c>
      <c r="IF148" s="23"/>
      <c r="IG148" s="23"/>
      <c r="IH148" s="23"/>
      <c r="II148" s="23"/>
    </row>
    <row r="149" spans="1:243" s="22" customFormat="1" ht="31.5">
      <c r="A149" s="66">
        <v>2.36</v>
      </c>
      <c r="B149" s="67" t="s">
        <v>534</v>
      </c>
      <c r="C149" s="53" t="s">
        <v>190</v>
      </c>
      <c r="D149" s="84"/>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6"/>
      <c r="IA149" s="22">
        <v>2.36</v>
      </c>
      <c r="IB149" s="22" t="s">
        <v>534</v>
      </c>
      <c r="IC149" s="22" t="s">
        <v>190</v>
      </c>
      <c r="IE149" s="23"/>
      <c r="IF149" s="23"/>
      <c r="IG149" s="23"/>
      <c r="IH149" s="23"/>
      <c r="II149" s="23"/>
    </row>
    <row r="150" spans="1:243" s="22" customFormat="1" ht="15.75">
      <c r="A150" s="65">
        <v>2.37</v>
      </c>
      <c r="B150" s="67" t="s">
        <v>526</v>
      </c>
      <c r="C150" s="53" t="s">
        <v>191</v>
      </c>
      <c r="D150" s="84"/>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6"/>
      <c r="IA150" s="22">
        <v>2.37</v>
      </c>
      <c r="IB150" s="22" t="s">
        <v>526</v>
      </c>
      <c r="IC150" s="22" t="s">
        <v>191</v>
      </c>
      <c r="IE150" s="23"/>
      <c r="IF150" s="23"/>
      <c r="IG150" s="23"/>
      <c r="IH150" s="23"/>
      <c r="II150" s="23"/>
    </row>
    <row r="151" spans="1:243" s="22" customFormat="1" ht="31.5">
      <c r="A151" s="66">
        <v>2.38</v>
      </c>
      <c r="B151" s="67" t="s">
        <v>535</v>
      </c>
      <c r="C151" s="53" t="s">
        <v>192</v>
      </c>
      <c r="D151" s="68">
        <v>12</v>
      </c>
      <c r="E151" s="69" t="s">
        <v>612</v>
      </c>
      <c r="F151" s="54">
        <v>385.58</v>
      </c>
      <c r="G151" s="55"/>
      <c r="H151" s="55"/>
      <c r="I151" s="56" t="s">
        <v>38</v>
      </c>
      <c r="J151" s="57">
        <f t="shared" si="8"/>
        <v>1</v>
      </c>
      <c r="K151" s="55" t="s">
        <v>39</v>
      </c>
      <c r="L151" s="55" t="s">
        <v>4</v>
      </c>
      <c r="M151" s="58"/>
      <c r="N151" s="55"/>
      <c r="O151" s="55"/>
      <c r="P151" s="59"/>
      <c r="Q151" s="55"/>
      <c r="R151" s="55"/>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60">
        <f t="shared" si="9"/>
        <v>4627</v>
      </c>
      <c r="BB151" s="61">
        <f t="shared" si="10"/>
        <v>4627</v>
      </c>
      <c r="BC151" s="62" t="str">
        <f t="shared" si="11"/>
        <v>INR  Four Thousand Six Hundred &amp; Twenty Seven  Only</v>
      </c>
      <c r="IA151" s="22">
        <v>2.38</v>
      </c>
      <c r="IB151" s="22" t="s">
        <v>535</v>
      </c>
      <c r="IC151" s="22" t="s">
        <v>192</v>
      </c>
      <c r="ID151" s="22">
        <v>12</v>
      </c>
      <c r="IE151" s="23" t="s">
        <v>612</v>
      </c>
      <c r="IF151" s="23"/>
      <c r="IG151" s="23"/>
      <c r="IH151" s="23"/>
      <c r="II151" s="23"/>
    </row>
    <row r="152" spans="1:243" s="22" customFormat="1" ht="63">
      <c r="A152" s="66">
        <v>2.39</v>
      </c>
      <c r="B152" s="67" t="s">
        <v>536</v>
      </c>
      <c r="C152" s="53" t="s">
        <v>193</v>
      </c>
      <c r="D152" s="84"/>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6"/>
      <c r="IA152" s="22">
        <v>2.39</v>
      </c>
      <c r="IB152" s="22" t="s">
        <v>536</v>
      </c>
      <c r="IC152" s="22" t="s">
        <v>193</v>
      </c>
      <c r="IE152" s="23"/>
      <c r="IF152" s="23"/>
      <c r="IG152" s="23"/>
      <c r="IH152" s="23"/>
      <c r="II152" s="23"/>
    </row>
    <row r="153" spans="1:243" s="22" customFormat="1" ht="15.75">
      <c r="A153" s="65">
        <v>2.4</v>
      </c>
      <c r="B153" s="67" t="s">
        <v>537</v>
      </c>
      <c r="C153" s="53" t="s">
        <v>194</v>
      </c>
      <c r="D153" s="84"/>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6"/>
      <c r="IA153" s="22">
        <v>2.4</v>
      </c>
      <c r="IB153" s="22" t="s">
        <v>537</v>
      </c>
      <c r="IC153" s="22" t="s">
        <v>194</v>
      </c>
      <c r="IE153" s="23"/>
      <c r="IF153" s="23"/>
      <c r="IG153" s="23"/>
      <c r="IH153" s="23"/>
      <c r="II153" s="23"/>
    </row>
    <row r="154" spans="1:243" s="22" customFormat="1" ht="31.5">
      <c r="A154" s="66">
        <v>2.41</v>
      </c>
      <c r="B154" s="67" t="s">
        <v>533</v>
      </c>
      <c r="C154" s="53" t="s">
        <v>195</v>
      </c>
      <c r="D154" s="68">
        <v>6</v>
      </c>
      <c r="E154" s="69" t="s">
        <v>612</v>
      </c>
      <c r="F154" s="54">
        <v>641.3</v>
      </c>
      <c r="G154" s="55"/>
      <c r="H154" s="55"/>
      <c r="I154" s="56" t="s">
        <v>38</v>
      </c>
      <c r="J154" s="57">
        <f t="shared" si="8"/>
        <v>1</v>
      </c>
      <c r="K154" s="55" t="s">
        <v>39</v>
      </c>
      <c r="L154" s="55" t="s">
        <v>4</v>
      </c>
      <c r="M154" s="58"/>
      <c r="N154" s="55"/>
      <c r="O154" s="55"/>
      <c r="P154" s="59"/>
      <c r="Q154" s="55"/>
      <c r="R154" s="55"/>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60">
        <f t="shared" si="9"/>
        <v>3848</v>
      </c>
      <c r="BB154" s="61">
        <f t="shared" si="10"/>
        <v>3848</v>
      </c>
      <c r="BC154" s="62" t="str">
        <f t="shared" si="11"/>
        <v>INR  Three Thousand Eight Hundred &amp; Forty Eight  Only</v>
      </c>
      <c r="IA154" s="22">
        <v>2.41</v>
      </c>
      <c r="IB154" s="22" t="s">
        <v>533</v>
      </c>
      <c r="IC154" s="22" t="s">
        <v>195</v>
      </c>
      <c r="ID154" s="22">
        <v>6</v>
      </c>
      <c r="IE154" s="23" t="s">
        <v>612</v>
      </c>
      <c r="IF154" s="23"/>
      <c r="IG154" s="23"/>
      <c r="IH154" s="23"/>
      <c r="II154" s="23"/>
    </row>
    <row r="155" spans="1:243" s="22" customFormat="1" ht="31.5">
      <c r="A155" s="66">
        <v>2.42</v>
      </c>
      <c r="B155" s="67" t="s">
        <v>538</v>
      </c>
      <c r="C155" s="53" t="s">
        <v>196</v>
      </c>
      <c r="D155" s="84"/>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6"/>
      <c r="IA155" s="22">
        <v>2.42</v>
      </c>
      <c r="IB155" s="22" t="s">
        <v>538</v>
      </c>
      <c r="IC155" s="22" t="s">
        <v>196</v>
      </c>
      <c r="IE155" s="23"/>
      <c r="IF155" s="23"/>
      <c r="IG155" s="23"/>
      <c r="IH155" s="23"/>
      <c r="II155" s="23"/>
    </row>
    <row r="156" spans="1:243" s="22" customFormat="1" ht="15.75">
      <c r="A156" s="65">
        <v>2.43</v>
      </c>
      <c r="B156" s="67" t="s">
        <v>537</v>
      </c>
      <c r="C156" s="53" t="s">
        <v>197</v>
      </c>
      <c r="D156" s="84"/>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6"/>
      <c r="IA156" s="22">
        <v>2.43</v>
      </c>
      <c r="IB156" s="22" t="s">
        <v>537</v>
      </c>
      <c r="IC156" s="22" t="s">
        <v>197</v>
      </c>
      <c r="IE156" s="23"/>
      <c r="IF156" s="23"/>
      <c r="IG156" s="23"/>
      <c r="IH156" s="23"/>
      <c r="II156" s="23"/>
    </row>
    <row r="157" spans="1:243" s="22" customFormat="1" ht="31.5">
      <c r="A157" s="66">
        <v>2.44</v>
      </c>
      <c r="B157" s="67" t="s">
        <v>533</v>
      </c>
      <c r="C157" s="53" t="s">
        <v>198</v>
      </c>
      <c r="D157" s="68">
        <v>3</v>
      </c>
      <c r="E157" s="69" t="s">
        <v>612</v>
      </c>
      <c r="F157" s="54">
        <v>620.17</v>
      </c>
      <c r="G157" s="55"/>
      <c r="H157" s="55"/>
      <c r="I157" s="56" t="s">
        <v>38</v>
      </c>
      <c r="J157" s="57">
        <f t="shared" si="8"/>
        <v>1</v>
      </c>
      <c r="K157" s="55" t="s">
        <v>39</v>
      </c>
      <c r="L157" s="55" t="s">
        <v>4</v>
      </c>
      <c r="M157" s="58"/>
      <c r="N157" s="55"/>
      <c r="O157" s="55"/>
      <c r="P157" s="59"/>
      <c r="Q157" s="55"/>
      <c r="R157" s="55"/>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60">
        <f t="shared" si="9"/>
        <v>1861</v>
      </c>
      <c r="BB157" s="61">
        <f t="shared" si="10"/>
        <v>1861</v>
      </c>
      <c r="BC157" s="62" t="str">
        <f t="shared" si="11"/>
        <v>INR  One Thousand Eight Hundred &amp; Sixty One  Only</v>
      </c>
      <c r="IA157" s="22">
        <v>2.44</v>
      </c>
      <c r="IB157" s="22" t="s">
        <v>533</v>
      </c>
      <c r="IC157" s="22" t="s">
        <v>198</v>
      </c>
      <c r="ID157" s="22">
        <v>3</v>
      </c>
      <c r="IE157" s="23" t="s">
        <v>612</v>
      </c>
      <c r="IF157" s="23"/>
      <c r="IG157" s="23"/>
      <c r="IH157" s="23"/>
      <c r="II157" s="23"/>
    </row>
    <row r="158" spans="1:243" s="22" customFormat="1" ht="15.75">
      <c r="A158" s="66">
        <v>2.45</v>
      </c>
      <c r="B158" s="67" t="s">
        <v>539</v>
      </c>
      <c r="C158" s="53" t="s">
        <v>199</v>
      </c>
      <c r="D158" s="84"/>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6"/>
      <c r="IA158" s="22">
        <v>2.45</v>
      </c>
      <c r="IB158" s="22" t="s">
        <v>539</v>
      </c>
      <c r="IC158" s="22" t="s">
        <v>199</v>
      </c>
      <c r="IE158" s="23"/>
      <c r="IF158" s="23"/>
      <c r="IG158" s="23"/>
      <c r="IH158" s="23"/>
      <c r="II158" s="23"/>
    </row>
    <row r="159" spans="1:243" s="22" customFormat="1" ht="15.75">
      <c r="A159" s="65">
        <v>2.46</v>
      </c>
      <c r="B159" s="67" t="s">
        <v>413</v>
      </c>
      <c r="C159" s="53" t="s">
        <v>200</v>
      </c>
      <c r="D159" s="84"/>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6"/>
      <c r="IA159" s="22">
        <v>2.46</v>
      </c>
      <c r="IB159" s="22" t="s">
        <v>413</v>
      </c>
      <c r="IC159" s="22" t="s">
        <v>200</v>
      </c>
      <c r="IE159" s="23"/>
      <c r="IF159" s="23"/>
      <c r="IG159" s="23"/>
      <c r="IH159" s="23"/>
      <c r="II159" s="23"/>
    </row>
    <row r="160" spans="1:243" s="22" customFormat="1" ht="31.5">
      <c r="A160" s="66">
        <v>2.47</v>
      </c>
      <c r="B160" s="67" t="s">
        <v>533</v>
      </c>
      <c r="C160" s="53" t="s">
        <v>201</v>
      </c>
      <c r="D160" s="68">
        <v>6</v>
      </c>
      <c r="E160" s="69" t="s">
        <v>612</v>
      </c>
      <c r="F160" s="54">
        <v>385.58</v>
      </c>
      <c r="G160" s="55"/>
      <c r="H160" s="55"/>
      <c r="I160" s="56" t="s">
        <v>38</v>
      </c>
      <c r="J160" s="57">
        <f t="shared" si="8"/>
        <v>1</v>
      </c>
      <c r="K160" s="55" t="s">
        <v>39</v>
      </c>
      <c r="L160" s="55" t="s">
        <v>4</v>
      </c>
      <c r="M160" s="58"/>
      <c r="N160" s="55"/>
      <c r="O160" s="55"/>
      <c r="P160" s="59"/>
      <c r="Q160" s="55"/>
      <c r="R160" s="55"/>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60">
        <f t="shared" si="9"/>
        <v>2313</v>
      </c>
      <c r="BB160" s="61">
        <f t="shared" si="10"/>
        <v>2313</v>
      </c>
      <c r="BC160" s="62" t="str">
        <f t="shared" si="11"/>
        <v>INR  Two Thousand Three Hundred &amp; Thirteen  Only</v>
      </c>
      <c r="IA160" s="22">
        <v>2.47</v>
      </c>
      <c r="IB160" s="22" t="s">
        <v>533</v>
      </c>
      <c r="IC160" s="22" t="s">
        <v>201</v>
      </c>
      <c r="ID160" s="22">
        <v>6</v>
      </c>
      <c r="IE160" s="23" t="s">
        <v>612</v>
      </c>
      <c r="IF160" s="23"/>
      <c r="IG160" s="23"/>
      <c r="IH160" s="23"/>
      <c r="II160" s="23"/>
    </row>
    <row r="161" spans="1:243" s="22" customFormat="1" ht="15.75">
      <c r="A161" s="66">
        <v>2.48</v>
      </c>
      <c r="B161" s="67" t="s">
        <v>540</v>
      </c>
      <c r="C161" s="53" t="s">
        <v>202</v>
      </c>
      <c r="D161" s="84"/>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6"/>
      <c r="IA161" s="22">
        <v>2.48</v>
      </c>
      <c r="IB161" s="22" t="s">
        <v>540</v>
      </c>
      <c r="IC161" s="22" t="s">
        <v>202</v>
      </c>
      <c r="IE161" s="23"/>
      <c r="IF161" s="23"/>
      <c r="IG161" s="23"/>
      <c r="IH161" s="23"/>
      <c r="II161" s="23"/>
    </row>
    <row r="162" spans="1:243" s="22" customFormat="1" ht="15.75">
      <c r="A162" s="65">
        <v>2.49</v>
      </c>
      <c r="B162" s="67" t="s">
        <v>413</v>
      </c>
      <c r="C162" s="53" t="s">
        <v>203</v>
      </c>
      <c r="D162" s="84"/>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6"/>
      <c r="IA162" s="22">
        <v>2.49</v>
      </c>
      <c r="IB162" s="22" t="s">
        <v>413</v>
      </c>
      <c r="IC162" s="22" t="s">
        <v>203</v>
      </c>
      <c r="IE162" s="23"/>
      <c r="IF162" s="23"/>
      <c r="IG162" s="23"/>
      <c r="IH162" s="23"/>
      <c r="II162" s="23"/>
    </row>
    <row r="163" spans="1:243" s="22" customFormat="1" ht="31.5">
      <c r="A163" s="66">
        <v>2.5</v>
      </c>
      <c r="B163" s="67" t="s">
        <v>533</v>
      </c>
      <c r="C163" s="53" t="s">
        <v>204</v>
      </c>
      <c r="D163" s="68">
        <v>24</v>
      </c>
      <c r="E163" s="69" t="s">
        <v>612</v>
      </c>
      <c r="F163" s="54">
        <v>385.58</v>
      </c>
      <c r="G163" s="55"/>
      <c r="H163" s="55"/>
      <c r="I163" s="56" t="s">
        <v>38</v>
      </c>
      <c r="J163" s="57">
        <f t="shared" si="8"/>
        <v>1</v>
      </c>
      <c r="K163" s="55" t="s">
        <v>39</v>
      </c>
      <c r="L163" s="55" t="s">
        <v>4</v>
      </c>
      <c r="M163" s="58"/>
      <c r="N163" s="55"/>
      <c r="O163" s="55"/>
      <c r="P163" s="59"/>
      <c r="Q163" s="55"/>
      <c r="R163" s="55"/>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60">
        <f t="shared" si="9"/>
        <v>9254</v>
      </c>
      <c r="BB163" s="61">
        <f t="shared" si="10"/>
        <v>9254</v>
      </c>
      <c r="BC163" s="62" t="str">
        <f t="shared" si="11"/>
        <v>INR  Nine Thousand Two Hundred &amp; Fifty Four  Only</v>
      </c>
      <c r="IA163" s="22">
        <v>2.5</v>
      </c>
      <c r="IB163" s="22" t="s">
        <v>533</v>
      </c>
      <c r="IC163" s="22" t="s">
        <v>204</v>
      </c>
      <c r="ID163" s="22">
        <v>24</v>
      </c>
      <c r="IE163" s="23" t="s">
        <v>612</v>
      </c>
      <c r="IF163" s="23"/>
      <c r="IG163" s="23"/>
      <c r="IH163" s="23"/>
      <c r="II163" s="23"/>
    </row>
    <row r="164" spans="1:243" s="22" customFormat="1" ht="15.75">
      <c r="A164" s="66">
        <v>2.51</v>
      </c>
      <c r="B164" s="67" t="s">
        <v>494</v>
      </c>
      <c r="C164" s="53" t="s">
        <v>205</v>
      </c>
      <c r="D164" s="84"/>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6"/>
      <c r="IA164" s="22">
        <v>2.51</v>
      </c>
      <c r="IB164" s="22" t="s">
        <v>494</v>
      </c>
      <c r="IC164" s="22" t="s">
        <v>205</v>
      </c>
      <c r="IE164" s="23"/>
      <c r="IF164" s="23"/>
      <c r="IG164" s="23"/>
      <c r="IH164" s="23"/>
      <c r="II164" s="23"/>
    </row>
    <row r="165" spans="1:243" s="22" customFormat="1" ht="31.5">
      <c r="A165" s="65">
        <v>2.52</v>
      </c>
      <c r="B165" s="67" t="s">
        <v>533</v>
      </c>
      <c r="C165" s="53" t="s">
        <v>206</v>
      </c>
      <c r="D165" s="68">
        <v>3</v>
      </c>
      <c r="E165" s="69" t="s">
        <v>612</v>
      </c>
      <c r="F165" s="54">
        <v>238.01</v>
      </c>
      <c r="G165" s="55"/>
      <c r="H165" s="55"/>
      <c r="I165" s="56" t="s">
        <v>38</v>
      </c>
      <c r="J165" s="57">
        <f t="shared" si="8"/>
        <v>1</v>
      </c>
      <c r="K165" s="55" t="s">
        <v>39</v>
      </c>
      <c r="L165" s="55" t="s">
        <v>4</v>
      </c>
      <c r="M165" s="58"/>
      <c r="N165" s="55"/>
      <c r="O165" s="55"/>
      <c r="P165" s="59"/>
      <c r="Q165" s="55"/>
      <c r="R165" s="55"/>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60">
        <f t="shared" si="9"/>
        <v>714</v>
      </c>
      <c r="BB165" s="61">
        <f t="shared" si="10"/>
        <v>714</v>
      </c>
      <c r="BC165" s="62" t="str">
        <f t="shared" si="11"/>
        <v>INR  Seven Hundred &amp; Fourteen  Only</v>
      </c>
      <c r="IA165" s="22">
        <v>2.52</v>
      </c>
      <c r="IB165" s="22" t="s">
        <v>533</v>
      </c>
      <c r="IC165" s="22" t="s">
        <v>206</v>
      </c>
      <c r="ID165" s="22">
        <v>3</v>
      </c>
      <c r="IE165" s="23" t="s">
        <v>612</v>
      </c>
      <c r="IF165" s="23"/>
      <c r="IG165" s="23"/>
      <c r="IH165" s="23"/>
      <c r="II165" s="23"/>
    </row>
    <row r="166" spans="1:243" s="22" customFormat="1" ht="47.25">
      <c r="A166" s="66">
        <v>2.53</v>
      </c>
      <c r="B166" s="67" t="s">
        <v>541</v>
      </c>
      <c r="C166" s="53" t="s">
        <v>207</v>
      </c>
      <c r="D166" s="84"/>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6"/>
      <c r="IA166" s="22">
        <v>2.53</v>
      </c>
      <c r="IB166" s="22" t="s">
        <v>541</v>
      </c>
      <c r="IC166" s="22" t="s">
        <v>207</v>
      </c>
      <c r="IE166" s="23"/>
      <c r="IF166" s="23"/>
      <c r="IG166" s="23"/>
      <c r="IH166" s="23"/>
      <c r="II166" s="23"/>
    </row>
    <row r="167" spans="1:243" s="22" customFormat="1" ht="31.5">
      <c r="A167" s="66">
        <v>2.54</v>
      </c>
      <c r="B167" s="67" t="s">
        <v>413</v>
      </c>
      <c r="C167" s="53" t="s">
        <v>208</v>
      </c>
      <c r="D167" s="68">
        <v>72</v>
      </c>
      <c r="E167" s="69" t="s">
        <v>612</v>
      </c>
      <c r="F167" s="54">
        <v>481.94</v>
      </c>
      <c r="G167" s="55"/>
      <c r="H167" s="55"/>
      <c r="I167" s="56" t="s">
        <v>38</v>
      </c>
      <c r="J167" s="57">
        <f t="shared" si="8"/>
        <v>1</v>
      </c>
      <c r="K167" s="55" t="s">
        <v>39</v>
      </c>
      <c r="L167" s="55" t="s">
        <v>4</v>
      </c>
      <c r="M167" s="58"/>
      <c r="N167" s="55"/>
      <c r="O167" s="55"/>
      <c r="P167" s="59"/>
      <c r="Q167" s="55"/>
      <c r="R167" s="55"/>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60">
        <f t="shared" si="9"/>
        <v>34700</v>
      </c>
      <c r="BB167" s="61">
        <f t="shared" si="10"/>
        <v>34700</v>
      </c>
      <c r="BC167" s="62" t="str">
        <f t="shared" si="11"/>
        <v>INR  Thirty Four Thousand Seven Hundred    Only</v>
      </c>
      <c r="IA167" s="22">
        <v>2.54</v>
      </c>
      <c r="IB167" s="22" t="s">
        <v>413</v>
      </c>
      <c r="IC167" s="22" t="s">
        <v>208</v>
      </c>
      <c r="ID167" s="22">
        <v>72</v>
      </c>
      <c r="IE167" s="23" t="s">
        <v>612</v>
      </c>
      <c r="IF167" s="23"/>
      <c r="IG167" s="23"/>
      <c r="IH167" s="23"/>
      <c r="II167" s="23"/>
    </row>
    <row r="168" spans="1:243" s="22" customFormat="1" ht="31.5">
      <c r="A168" s="65">
        <v>2.55</v>
      </c>
      <c r="B168" s="67" t="s">
        <v>494</v>
      </c>
      <c r="C168" s="53" t="s">
        <v>209</v>
      </c>
      <c r="D168" s="68">
        <v>3</v>
      </c>
      <c r="E168" s="69" t="s">
        <v>612</v>
      </c>
      <c r="F168" s="54">
        <v>408.94</v>
      </c>
      <c r="G168" s="55"/>
      <c r="H168" s="55"/>
      <c r="I168" s="56" t="s">
        <v>38</v>
      </c>
      <c r="J168" s="57">
        <f t="shared" si="8"/>
        <v>1</v>
      </c>
      <c r="K168" s="55" t="s">
        <v>39</v>
      </c>
      <c r="L168" s="55" t="s">
        <v>4</v>
      </c>
      <c r="M168" s="58"/>
      <c r="N168" s="55"/>
      <c r="O168" s="55"/>
      <c r="P168" s="59"/>
      <c r="Q168" s="55"/>
      <c r="R168" s="55"/>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60">
        <f t="shared" si="9"/>
        <v>1227</v>
      </c>
      <c r="BB168" s="61">
        <f t="shared" si="10"/>
        <v>1227</v>
      </c>
      <c r="BC168" s="62" t="str">
        <f t="shared" si="11"/>
        <v>INR  One Thousand Two Hundred &amp; Twenty Seven  Only</v>
      </c>
      <c r="IA168" s="22">
        <v>2.55</v>
      </c>
      <c r="IB168" s="22" t="s">
        <v>494</v>
      </c>
      <c r="IC168" s="22" t="s">
        <v>209</v>
      </c>
      <c r="ID168" s="22">
        <v>3</v>
      </c>
      <c r="IE168" s="23" t="s">
        <v>612</v>
      </c>
      <c r="IF168" s="23"/>
      <c r="IG168" s="23"/>
      <c r="IH168" s="23"/>
      <c r="II168" s="23"/>
    </row>
    <row r="169" spans="1:243" s="22" customFormat="1" ht="78.75">
      <c r="A169" s="66">
        <v>2.56</v>
      </c>
      <c r="B169" s="67" t="s">
        <v>542</v>
      </c>
      <c r="C169" s="53" t="s">
        <v>210</v>
      </c>
      <c r="D169" s="84"/>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6"/>
      <c r="IA169" s="22">
        <v>2.56</v>
      </c>
      <c r="IB169" s="22" t="s">
        <v>542</v>
      </c>
      <c r="IC169" s="22" t="s">
        <v>210</v>
      </c>
      <c r="IE169" s="23"/>
      <c r="IF169" s="23"/>
      <c r="IG169" s="23"/>
      <c r="IH169" s="23"/>
      <c r="II169" s="23"/>
    </row>
    <row r="170" spans="1:243" s="22" customFormat="1" ht="15.75">
      <c r="A170" s="66">
        <v>2.57</v>
      </c>
      <c r="B170" s="67" t="s">
        <v>543</v>
      </c>
      <c r="C170" s="53" t="s">
        <v>211</v>
      </c>
      <c r="D170" s="84"/>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6"/>
      <c r="IA170" s="22">
        <v>2.57</v>
      </c>
      <c r="IB170" s="22" t="s">
        <v>543</v>
      </c>
      <c r="IC170" s="22" t="s">
        <v>211</v>
      </c>
      <c r="IE170" s="23"/>
      <c r="IF170" s="23"/>
      <c r="IG170" s="23"/>
      <c r="IH170" s="23"/>
      <c r="II170" s="23"/>
    </row>
    <row r="171" spans="1:243" s="22" customFormat="1" ht="31.5">
      <c r="A171" s="65">
        <v>2.58</v>
      </c>
      <c r="B171" s="67" t="s">
        <v>544</v>
      </c>
      <c r="C171" s="53" t="s">
        <v>212</v>
      </c>
      <c r="D171" s="68">
        <v>3</v>
      </c>
      <c r="E171" s="69" t="s">
        <v>612</v>
      </c>
      <c r="F171" s="54">
        <v>1406.49</v>
      </c>
      <c r="G171" s="55"/>
      <c r="H171" s="55"/>
      <c r="I171" s="56" t="s">
        <v>38</v>
      </c>
      <c r="J171" s="57">
        <f t="shared" si="8"/>
        <v>1</v>
      </c>
      <c r="K171" s="55" t="s">
        <v>39</v>
      </c>
      <c r="L171" s="55" t="s">
        <v>4</v>
      </c>
      <c r="M171" s="58"/>
      <c r="N171" s="55"/>
      <c r="O171" s="55"/>
      <c r="P171" s="59"/>
      <c r="Q171" s="55"/>
      <c r="R171" s="55"/>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60">
        <f t="shared" si="9"/>
        <v>4219</v>
      </c>
      <c r="BB171" s="61">
        <f t="shared" si="10"/>
        <v>4219</v>
      </c>
      <c r="BC171" s="62" t="str">
        <f t="shared" si="11"/>
        <v>INR  Four Thousand Two Hundred &amp; Nineteen  Only</v>
      </c>
      <c r="IA171" s="22">
        <v>2.58</v>
      </c>
      <c r="IB171" s="22" t="s">
        <v>544</v>
      </c>
      <c r="IC171" s="22" t="s">
        <v>212</v>
      </c>
      <c r="ID171" s="22">
        <v>3</v>
      </c>
      <c r="IE171" s="23" t="s">
        <v>612</v>
      </c>
      <c r="IF171" s="23"/>
      <c r="IG171" s="23"/>
      <c r="IH171" s="23"/>
      <c r="II171" s="23"/>
    </row>
    <row r="172" spans="1:243" s="22" customFormat="1" ht="15.75">
      <c r="A172" s="66">
        <v>2.59</v>
      </c>
      <c r="B172" s="67" t="s">
        <v>545</v>
      </c>
      <c r="C172" s="53" t="s">
        <v>213</v>
      </c>
      <c r="D172" s="84"/>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6"/>
      <c r="IA172" s="22">
        <v>2.59</v>
      </c>
      <c r="IB172" s="22" t="s">
        <v>545</v>
      </c>
      <c r="IC172" s="22" t="s">
        <v>213</v>
      </c>
      <c r="IE172" s="23"/>
      <c r="IF172" s="23"/>
      <c r="IG172" s="23"/>
      <c r="IH172" s="23"/>
      <c r="II172" s="23"/>
    </row>
    <row r="173" spans="1:243" s="22" customFormat="1" ht="31.5">
      <c r="A173" s="66">
        <v>2.6</v>
      </c>
      <c r="B173" s="67" t="s">
        <v>533</v>
      </c>
      <c r="C173" s="53" t="s">
        <v>214</v>
      </c>
      <c r="D173" s="68">
        <v>3</v>
      </c>
      <c r="E173" s="69" t="s">
        <v>612</v>
      </c>
      <c r="F173" s="54">
        <v>1465.15</v>
      </c>
      <c r="G173" s="55"/>
      <c r="H173" s="55"/>
      <c r="I173" s="56" t="s">
        <v>38</v>
      </c>
      <c r="J173" s="57">
        <f t="shared" si="8"/>
        <v>1</v>
      </c>
      <c r="K173" s="55" t="s">
        <v>39</v>
      </c>
      <c r="L173" s="55" t="s">
        <v>4</v>
      </c>
      <c r="M173" s="58"/>
      <c r="N173" s="55"/>
      <c r="O173" s="55"/>
      <c r="P173" s="59"/>
      <c r="Q173" s="55"/>
      <c r="R173" s="55"/>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60">
        <f t="shared" si="9"/>
        <v>4395</v>
      </c>
      <c r="BB173" s="61">
        <f t="shared" si="10"/>
        <v>4395</v>
      </c>
      <c r="BC173" s="62" t="str">
        <f t="shared" si="11"/>
        <v>INR  Four Thousand Three Hundred &amp; Ninety Five  Only</v>
      </c>
      <c r="IA173" s="22">
        <v>2.6</v>
      </c>
      <c r="IB173" s="22" t="s">
        <v>533</v>
      </c>
      <c r="IC173" s="22" t="s">
        <v>214</v>
      </c>
      <c r="ID173" s="22">
        <v>3</v>
      </c>
      <c r="IE173" s="23" t="s">
        <v>612</v>
      </c>
      <c r="IF173" s="23"/>
      <c r="IG173" s="23"/>
      <c r="IH173" s="23"/>
      <c r="II173" s="23"/>
    </row>
    <row r="174" spans="1:243" s="22" customFormat="1" ht="126">
      <c r="A174" s="65">
        <v>2.61</v>
      </c>
      <c r="B174" s="67" t="s">
        <v>546</v>
      </c>
      <c r="C174" s="53" t="s">
        <v>215</v>
      </c>
      <c r="D174" s="84"/>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6"/>
      <c r="IA174" s="22">
        <v>2.61</v>
      </c>
      <c r="IB174" s="22" t="s">
        <v>546</v>
      </c>
      <c r="IC174" s="22" t="s">
        <v>215</v>
      </c>
      <c r="IE174" s="23"/>
      <c r="IF174" s="23"/>
      <c r="IG174" s="23"/>
      <c r="IH174" s="23"/>
      <c r="II174" s="23"/>
    </row>
    <row r="175" spans="1:243" s="22" customFormat="1" ht="31.5">
      <c r="A175" s="66">
        <v>2.62</v>
      </c>
      <c r="B175" s="67" t="s">
        <v>627</v>
      </c>
      <c r="C175" s="53" t="s">
        <v>216</v>
      </c>
      <c r="D175" s="68">
        <v>9</v>
      </c>
      <c r="E175" s="69" t="s">
        <v>611</v>
      </c>
      <c r="F175" s="54">
        <v>252.08</v>
      </c>
      <c r="G175" s="55"/>
      <c r="H175" s="55"/>
      <c r="I175" s="56" t="s">
        <v>38</v>
      </c>
      <c r="J175" s="57">
        <f t="shared" si="8"/>
        <v>1</v>
      </c>
      <c r="K175" s="55" t="s">
        <v>39</v>
      </c>
      <c r="L175" s="55" t="s">
        <v>4</v>
      </c>
      <c r="M175" s="58"/>
      <c r="N175" s="55"/>
      <c r="O175" s="55"/>
      <c r="P175" s="59"/>
      <c r="Q175" s="55"/>
      <c r="R175" s="55"/>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60">
        <f t="shared" si="9"/>
        <v>2269</v>
      </c>
      <c r="BB175" s="61">
        <f t="shared" si="10"/>
        <v>2269</v>
      </c>
      <c r="BC175" s="62" t="str">
        <f t="shared" si="11"/>
        <v>INR  Two Thousand Two Hundred &amp; Sixty Nine  Only</v>
      </c>
      <c r="IA175" s="22">
        <v>2.62</v>
      </c>
      <c r="IB175" s="22" t="s">
        <v>627</v>
      </c>
      <c r="IC175" s="22" t="s">
        <v>216</v>
      </c>
      <c r="ID175" s="22">
        <v>9</v>
      </c>
      <c r="IE175" s="23" t="s">
        <v>611</v>
      </c>
      <c r="IF175" s="23"/>
      <c r="IG175" s="23"/>
      <c r="IH175" s="23"/>
      <c r="II175" s="23"/>
    </row>
    <row r="176" spans="1:243" s="22" customFormat="1" ht="15.75">
      <c r="A176" s="66">
        <v>2.63</v>
      </c>
      <c r="B176" s="67" t="s">
        <v>547</v>
      </c>
      <c r="C176" s="53" t="s">
        <v>217</v>
      </c>
      <c r="D176" s="84"/>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6"/>
      <c r="IA176" s="22">
        <v>2.63</v>
      </c>
      <c r="IB176" s="22" t="s">
        <v>547</v>
      </c>
      <c r="IC176" s="22" t="s">
        <v>217</v>
      </c>
      <c r="IE176" s="23"/>
      <c r="IF176" s="23"/>
      <c r="IG176" s="23"/>
      <c r="IH176" s="23"/>
      <c r="II176" s="23"/>
    </row>
    <row r="177" spans="1:243" s="22" customFormat="1" ht="63">
      <c r="A177" s="65">
        <v>2.64</v>
      </c>
      <c r="B177" s="67" t="s">
        <v>548</v>
      </c>
      <c r="C177" s="53" t="s">
        <v>218</v>
      </c>
      <c r="D177" s="84"/>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6"/>
      <c r="IA177" s="22">
        <v>2.64</v>
      </c>
      <c r="IB177" s="22" t="s">
        <v>548</v>
      </c>
      <c r="IC177" s="22" t="s">
        <v>218</v>
      </c>
      <c r="IE177" s="23"/>
      <c r="IF177" s="23"/>
      <c r="IG177" s="23"/>
      <c r="IH177" s="23"/>
      <c r="II177" s="23"/>
    </row>
    <row r="178" spans="1:243" s="22" customFormat="1" ht="31.5">
      <c r="A178" s="66">
        <v>2.65</v>
      </c>
      <c r="B178" s="67" t="s">
        <v>551</v>
      </c>
      <c r="C178" s="53" t="s">
        <v>219</v>
      </c>
      <c r="D178" s="68">
        <v>39</v>
      </c>
      <c r="E178" s="69" t="s">
        <v>611</v>
      </c>
      <c r="F178" s="54">
        <v>430.69</v>
      </c>
      <c r="G178" s="55"/>
      <c r="H178" s="55"/>
      <c r="I178" s="56" t="s">
        <v>38</v>
      </c>
      <c r="J178" s="57">
        <f t="shared" si="8"/>
        <v>1</v>
      </c>
      <c r="K178" s="55" t="s">
        <v>39</v>
      </c>
      <c r="L178" s="55" t="s">
        <v>4</v>
      </c>
      <c r="M178" s="58"/>
      <c r="N178" s="55"/>
      <c r="O178" s="55"/>
      <c r="P178" s="59"/>
      <c r="Q178" s="55"/>
      <c r="R178" s="55"/>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60">
        <f t="shared" si="9"/>
        <v>16797</v>
      </c>
      <c r="BB178" s="61">
        <f t="shared" si="10"/>
        <v>16797</v>
      </c>
      <c r="BC178" s="62" t="str">
        <f t="shared" si="11"/>
        <v>INR  Sixteen Thousand Seven Hundred &amp; Ninety Seven  Only</v>
      </c>
      <c r="IA178" s="22">
        <v>2.65</v>
      </c>
      <c r="IB178" s="22" t="s">
        <v>551</v>
      </c>
      <c r="IC178" s="22" t="s">
        <v>219</v>
      </c>
      <c r="ID178" s="22">
        <v>39</v>
      </c>
      <c r="IE178" s="23" t="s">
        <v>611</v>
      </c>
      <c r="IF178" s="23"/>
      <c r="IG178" s="23"/>
      <c r="IH178" s="23"/>
      <c r="II178" s="23"/>
    </row>
    <row r="179" spans="1:243" s="22" customFormat="1" ht="31.5">
      <c r="A179" s="66">
        <v>2.66</v>
      </c>
      <c r="B179" s="67" t="s">
        <v>552</v>
      </c>
      <c r="C179" s="53" t="s">
        <v>220</v>
      </c>
      <c r="D179" s="68">
        <v>9</v>
      </c>
      <c r="E179" s="69" t="s">
        <v>611</v>
      </c>
      <c r="F179" s="54">
        <v>494.17</v>
      </c>
      <c r="G179" s="55"/>
      <c r="H179" s="55"/>
      <c r="I179" s="56" t="s">
        <v>38</v>
      </c>
      <c r="J179" s="57">
        <f t="shared" si="8"/>
        <v>1</v>
      </c>
      <c r="K179" s="55" t="s">
        <v>39</v>
      </c>
      <c r="L179" s="55" t="s">
        <v>4</v>
      </c>
      <c r="M179" s="58"/>
      <c r="N179" s="55"/>
      <c r="O179" s="55"/>
      <c r="P179" s="59"/>
      <c r="Q179" s="55"/>
      <c r="R179" s="55"/>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60">
        <f t="shared" si="9"/>
        <v>4448</v>
      </c>
      <c r="BB179" s="61">
        <f t="shared" si="10"/>
        <v>4448</v>
      </c>
      <c r="BC179" s="62" t="str">
        <f t="shared" si="11"/>
        <v>INR  Four Thousand Four Hundred &amp; Forty Eight  Only</v>
      </c>
      <c r="IA179" s="22">
        <v>2.66</v>
      </c>
      <c r="IB179" s="22" t="s">
        <v>552</v>
      </c>
      <c r="IC179" s="22" t="s">
        <v>220</v>
      </c>
      <c r="ID179" s="22">
        <v>9</v>
      </c>
      <c r="IE179" s="23" t="s">
        <v>611</v>
      </c>
      <c r="IF179" s="23"/>
      <c r="IG179" s="23"/>
      <c r="IH179" s="23"/>
      <c r="II179" s="23"/>
    </row>
    <row r="180" spans="1:243" s="22" customFormat="1" ht="47.25">
      <c r="A180" s="65">
        <v>2.67</v>
      </c>
      <c r="B180" s="67" t="s">
        <v>553</v>
      </c>
      <c r="C180" s="53" t="s">
        <v>221</v>
      </c>
      <c r="D180" s="68">
        <v>35</v>
      </c>
      <c r="E180" s="69" t="s">
        <v>611</v>
      </c>
      <c r="F180" s="54">
        <v>635.82</v>
      </c>
      <c r="G180" s="55"/>
      <c r="H180" s="55"/>
      <c r="I180" s="56" t="s">
        <v>38</v>
      </c>
      <c r="J180" s="57">
        <f t="shared" si="8"/>
        <v>1</v>
      </c>
      <c r="K180" s="55" t="s">
        <v>39</v>
      </c>
      <c r="L180" s="55" t="s">
        <v>4</v>
      </c>
      <c r="M180" s="58"/>
      <c r="N180" s="55"/>
      <c r="O180" s="55"/>
      <c r="P180" s="59"/>
      <c r="Q180" s="55"/>
      <c r="R180" s="55"/>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60">
        <f t="shared" si="9"/>
        <v>22254</v>
      </c>
      <c r="BB180" s="61">
        <f t="shared" si="10"/>
        <v>22254</v>
      </c>
      <c r="BC180" s="62" t="str">
        <f t="shared" si="11"/>
        <v>INR  Twenty Two Thousand Two Hundred &amp; Fifty Four  Only</v>
      </c>
      <c r="IA180" s="22">
        <v>2.67</v>
      </c>
      <c r="IB180" s="22" t="s">
        <v>553</v>
      </c>
      <c r="IC180" s="22" t="s">
        <v>221</v>
      </c>
      <c r="ID180" s="22">
        <v>35</v>
      </c>
      <c r="IE180" s="23" t="s">
        <v>611</v>
      </c>
      <c r="IF180" s="23"/>
      <c r="IG180" s="23"/>
      <c r="IH180" s="23"/>
      <c r="II180" s="23"/>
    </row>
    <row r="181" spans="1:243" s="22" customFormat="1" ht="78.75">
      <c r="A181" s="66">
        <v>2.68</v>
      </c>
      <c r="B181" s="67" t="s">
        <v>554</v>
      </c>
      <c r="C181" s="53" t="s">
        <v>222</v>
      </c>
      <c r="D181" s="84"/>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6"/>
      <c r="IA181" s="22">
        <v>2.68</v>
      </c>
      <c r="IB181" s="22" t="s">
        <v>554</v>
      </c>
      <c r="IC181" s="22" t="s">
        <v>222</v>
      </c>
      <c r="IE181" s="23"/>
      <c r="IF181" s="23"/>
      <c r="IG181" s="23"/>
      <c r="IH181" s="23"/>
      <c r="II181" s="23"/>
    </row>
    <row r="182" spans="1:243" s="22" customFormat="1" ht="47.25">
      <c r="A182" s="66">
        <v>2.69</v>
      </c>
      <c r="B182" s="67" t="s">
        <v>549</v>
      </c>
      <c r="C182" s="53" t="s">
        <v>223</v>
      </c>
      <c r="D182" s="68">
        <v>53</v>
      </c>
      <c r="E182" s="69" t="s">
        <v>611</v>
      </c>
      <c r="F182" s="54">
        <v>425.43</v>
      </c>
      <c r="G182" s="55"/>
      <c r="H182" s="55"/>
      <c r="I182" s="56" t="s">
        <v>38</v>
      </c>
      <c r="J182" s="57">
        <f t="shared" si="8"/>
        <v>1</v>
      </c>
      <c r="K182" s="55" t="s">
        <v>39</v>
      </c>
      <c r="L182" s="55" t="s">
        <v>4</v>
      </c>
      <c r="M182" s="58"/>
      <c r="N182" s="55"/>
      <c r="O182" s="55"/>
      <c r="P182" s="59"/>
      <c r="Q182" s="55"/>
      <c r="R182" s="55"/>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60">
        <f t="shared" si="9"/>
        <v>22548</v>
      </c>
      <c r="BB182" s="61">
        <f t="shared" si="10"/>
        <v>22548</v>
      </c>
      <c r="BC182" s="62" t="str">
        <f t="shared" si="11"/>
        <v>INR  Twenty Two Thousand Five Hundred &amp; Forty Eight  Only</v>
      </c>
      <c r="IA182" s="22">
        <v>2.69</v>
      </c>
      <c r="IB182" s="22" t="s">
        <v>549</v>
      </c>
      <c r="IC182" s="22" t="s">
        <v>223</v>
      </c>
      <c r="ID182" s="22">
        <v>53</v>
      </c>
      <c r="IE182" s="23" t="s">
        <v>611</v>
      </c>
      <c r="IF182" s="23"/>
      <c r="IG182" s="23"/>
      <c r="IH182" s="23"/>
      <c r="II182" s="23"/>
    </row>
    <row r="183" spans="1:243" s="22" customFormat="1" ht="31.5">
      <c r="A183" s="65">
        <v>2.7</v>
      </c>
      <c r="B183" s="67" t="s">
        <v>550</v>
      </c>
      <c r="C183" s="53" t="s">
        <v>224</v>
      </c>
      <c r="D183" s="68">
        <v>5</v>
      </c>
      <c r="E183" s="69" t="s">
        <v>611</v>
      </c>
      <c r="F183" s="54">
        <v>474.44</v>
      </c>
      <c r="G183" s="55"/>
      <c r="H183" s="55"/>
      <c r="I183" s="56" t="s">
        <v>38</v>
      </c>
      <c r="J183" s="57">
        <f t="shared" si="8"/>
        <v>1</v>
      </c>
      <c r="K183" s="55" t="s">
        <v>39</v>
      </c>
      <c r="L183" s="55" t="s">
        <v>4</v>
      </c>
      <c r="M183" s="58"/>
      <c r="N183" s="55"/>
      <c r="O183" s="55"/>
      <c r="P183" s="59"/>
      <c r="Q183" s="55"/>
      <c r="R183" s="55"/>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60">
        <f t="shared" si="9"/>
        <v>2372</v>
      </c>
      <c r="BB183" s="61">
        <f t="shared" si="10"/>
        <v>2372</v>
      </c>
      <c r="BC183" s="62" t="str">
        <f t="shared" si="11"/>
        <v>INR  Two Thousand Three Hundred &amp; Seventy Two  Only</v>
      </c>
      <c r="IA183" s="22">
        <v>2.7</v>
      </c>
      <c r="IB183" s="22" t="s">
        <v>550</v>
      </c>
      <c r="IC183" s="22" t="s">
        <v>224</v>
      </c>
      <c r="ID183" s="22">
        <v>5</v>
      </c>
      <c r="IE183" s="23" t="s">
        <v>611</v>
      </c>
      <c r="IF183" s="23"/>
      <c r="IG183" s="23"/>
      <c r="IH183" s="23"/>
      <c r="II183" s="23"/>
    </row>
    <row r="184" spans="1:243" s="22" customFormat="1" ht="47.25">
      <c r="A184" s="66">
        <v>2.71</v>
      </c>
      <c r="B184" s="67" t="s">
        <v>555</v>
      </c>
      <c r="C184" s="53" t="s">
        <v>225</v>
      </c>
      <c r="D184" s="84"/>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6"/>
      <c r="IA184" s="22">
        <v>2.71</v>
      </c>
      <c r="IB184" s="22" t="s">
        <v>555</v>
      </c>
      <c r="IC184" s="22" t="s">
        <v>225</v>
      </c>
      <c r="IE184" s="23"/>
      <c r="IF184" s="23"/>
      <c r="IG184" s="23"/>
      <c r="IH184" s="23"/>
      <c r="II184" s="23"/>
    </row>
    <row r="185" spans="1:243" s="22" customFormat="1" ht="25.5" customHeight="1">
      <c r="A185" s="66">
        <v>2.72</v>
      </c>
      <c r="B185" s="67" t="s">
        <v>551</v>
      </c>
      <c r="C185" s="53" t="s">
        <v>226</v>
      </c>
      <c r="D185" s="68">
        <v>14.3</v>
      </c>
      <c r="E185" s="69" t="s">
        <v>611</v>
      </c>
      <c r="F185" s="54">
        <v>366.46</v>
      </c>
      <c r="G185" s="55"/>
      <c r="H185" s="55"/>
      <c r="I185" s="56" t="s">
        <v>38</v>
      </c>
      <c r="J185" s="57">
        <f t="shared" si="8"/>
        <v>1</v>
      </c>
      <c r="K185" s="55" t="s">
        <v>39</v>
      </c>
      <c r="L185" s="55" t="s">
        <v>4</v>
      </c>
      <c r="M185" s="58"/>
      <c r="N185" s="55"/>
      <c r="O185" s="55"/>
      <c r="P185" s="59"/>
      <c r="Q185" s="55"/>
      <c r="R185" s="55"/>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60">
        <f t="shared" si="9"/>
        <v>5240</v>
      </c>
      <c r="BB185" s="61">
        <f t="shared" si="10"/>
        <v>5240</v>
      </c>
      <c r="BC185" s="62" t="str">
        <f t="shared" si="11"/>
        <v>INR  Five Thousand Two Hundred &amp; Forty  Only</v>
      </c>
      <c r="IA185" s="22">
        <v>2.72</v>
      </c>
      <c r="IB185" s="22" t="s">
        <v>551</v>
      </c>
      <c r="IC185" s="22" t="s">
        <v>226</v>
      </c>
      <c r="ID185" s="22">
        <v>14.3</v>
      </c>
      <c r="IE185" s="23" t="s">
        <v>611</v>
      </c>
      <c r="IF185" s="23"/>
      <c r="IG185" s="23"/>
      <c r="IH185" s="23"/>
      <c r="II185" s="23"/>
    </row>
    <row r="186" spans="1:243" s="22" customFormat="1" ht="63">
      <c r="A186" s="65">
        <v>2.73</v>
      </c>
      <c r="B186" s="67" t="s">
        <v>556</v>
      </c>
      <c r="C186" s="53" t="s">
        <v>227</v>
      </c>
      <c r="D186" s="84"/>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6"/>
      <c r="IA186" s="22">
        <v>2.73</v>
      </c>
      <c r="IB186" s="22" t="s">
        <v>556</v>
      </c>
      <c r="IC186" s="22" t="s">
        <v>227</v>
      </c>
      <c r="IE186" s="23"/>
      <c r="IF186" s="23"/>
      <c r="IG186" s="23"/>
      <c r="IH186" s="23"/>
      <c r="II186" s="23"/>
    </row>
    <row r="187" spans="1:243" s="22" customFormat="1" ht="31.5">
      <c r="A187" s="66">
        <v>2.74</v>
      </c>
      <c r="B187" s="67" t="s">
        <v>557</v>
      </c>
      <c r="C187" s="53" t="s">
        <v>228</v>
      </c>
      <c r="D187" s="68">
        <v>2</v>
      </c>
      <c r="E187" s="69" t="s">
        <v>612</v>
      </c>
      <c r="F187" s="54">
        <v>663.83</v>
      </c>
      <c r="G187" s="55"/>
      <c r="H187" s="55"/>
      <c r="I187" s="56" t="s">
        <v>38</v>
      </c>
      <c r="J187" s="57">
        <f t="shared" si="8"/>
        <v>1</v>
      </c>
      <c r="K187" s="55" t="s">
        <v>39</v>
      </c>
      <c r="L187" s="55" t="s">
        <v>4</v>
      </c>
      <c r="M187" s="58"/>
      <c r="N187" s="55"/>
      <c r="O187" s="55"/>
      <c r="P187" s="59"/>
      <c r="Q187" s="55"/>
      <c r="R187" s="55"/>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60">
        <f t="shared" si="9"/>
        <v>1328</v>
      </c>
      <c r="BB187" s="61">
        <f t="shared" si="10"/>
        <v>1328</v>
      </c>
      <c r="BC187" s="62" t="str">
        <f t="shared" si="11"/>
        <v>INR  One Thousand Three Hundred &amp; Twenty Eight  Only</v>
      </c>
      <c r="IA187" s="22">
        <v>2.74</v>
      </c>
      <c r="IB187" s="22" t="s">
        <v>557</v>
      </c>
      <c r="IC187" s="22" t="s">
        <v>228</v>
      </c>
      <c r="ID187" s="22">
        <v>2</v>
      </c>
      <c r="IE187" s="23" t="s">
        <v>612</v>
      </c>
      <c r="IF187" s="23"/>
      <c r="IG187" s="23"/>
      <c r="IH187" s="23"/>
      <c r="II187" s="23"/>
    </row>
    <row r="188" spans="1:243" s="22" customFormat="1" ht="31.5">
      <c r="A188" s="66">
        <v>2.75</v>
      </c>
      <c r="B188" s="67" t="s">
        <v>559</v>
      </c>
      <c r="C188" s="53" t="s">
        <v>229</v>
      </c>
      <c r="D188" s="84"/>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6"/>
      <c r="IA188" s="22">
        <v>2.75</v>
      </c>
      <c r="IB188" s="22" t="s">
        <v>559</v>
      </c>
      <c r="IC188" s="22" t="s">
        <v>229</v>
      </c>
      <c r="IE188" s="23"/>
      <c r="IF188" s="23"/>
      <c r="IG188" s="23"/>
      <c r="IH188" s="23"/>
      <c r="II188" s="23"/>
    </row>
    <row r="189" spans="1:243" s="22" customFormat="1" ht="31.5">
      <c r="A189" s="65">
        <v>2.76</v>
      </c>
      <c r="B189" s="67" t="s">
        <v>560</v>
      </c>
      <c r="C189" s="53" t="s">
        <v>230</v>
      </c>
      <c r="D189" s="68">
        <v>5</v>
      </c>
      <c r="E189" s="69" t="s">
        <v>612</v>
      </c>
      <c r="F189" s="54">
        <v>466.77</v>
      </c>
      <c r="G189" s="55"/>
      <c r="H189" s="55"/>
      <c r="I189" s="56" t="s">
        <v>38</v>
      </c>
      <c r="J189" s="57">
        <f t="shared" si="8"/>
        <v>1</v>
      </c>
      <c r="K189" s="55" t="s">
        <v>39</v>
      </c>
      <c r="L189" s="55" t="s">
        <v>4</v>
      </c>
      <c r="M189" s="58"/>
      <c r="N189" s="55"/>
      <c r="O189" s="55"/>
      <c r="P189" s="59"/>
      <c r="Q189" s="55"/>
      <c r="R189" s="55"/>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60">
        <f t="shared" si="9"/>
        <v>2334</v>
      </c>
      <c r="BB189" s="61">
        <f t="shared" si="10"/>
        <v>2334</v>
      </c>
      <c r="BC189" s="62" t="str">
        <f t="shared" si="11"/>
        <v>INR  Two Thousand Three Hundred &amp; Thirty Four  Only</v>
      </c>
      <c r="IA189" s="22">
        <v>2.76</v>
      </c>
      <c r="IB189" s="22" t="s">
        <v>560</v>
      </c>
      <c r="IC189" s="22" t="s">
        <v>230</v>
      </c>
      <c r="ID189" s="22">
        <v>5</v>
      </c>
      <c r="IE189" s="23" t="s">
        <v>612</v>
      </c>
      <c r="IF189" s="23"/>
      <c r="IG189" s="23"/>
      <c r="IH189" s="23"/>
      <c r="II189" s="23"/>
    </row>
    <row r="190" spans="1:243" s="22" customFormat="1" ht="31.5">
      <c r="A190" s="66">
        <v>2.77</v>
      </c>
      <c r="B190" s="67" t="s">
        <v>562</v>
      </c>
      <c r="C190" s="53" t="s">
        <v>231</v>
      </c>
      <c r="D190" s="68">
        <v>2</v>
      </c>
      <c r="E190" s="69" t="s">
        <v>612</v>
      </c>
      <c r="F190" s="54">
        <v>517.23</v>
      </c>
      <c r="G190" s="55"/>
      <c r="H190" s="55"/>
      <c r="I190" s="56" t="s">
        <v>38</v>
      </c>
      <c r="J190" s="57">
        <f t="shared" si="8"/>
        <v>1</v>
      </c>
      <c r="K190" s="55" t="s">
        <v>39</v>
      </c>
      <c r="L190" s="55" t="s">
        <v>4</v>
      </c>
      <c r="M190" s="58"/>
      <c r="N190" s="55"/>
      <c r="O190" s="55"/>
      <c r="P190" s="59"/>
      <c r="Q190" s="55"/>
      <c r="R190" s="55"/>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60">
        <f t="shared" si="9"/>
        <v>1034</v>
      </c>
      <c r="BB190" s="61">
        <f t="shared" si="10"/>
        <v>1034</v>
      </c>
      <c r="BC190" s="62" t="str">
        <f t="shared" si="11"/>
        <v>INR  One Thousand  &amp;Thirty Four  Only</v>
      </c>
      <c r="IA190" s="22">
        <v>2.77</v>
      </c>
      <c r="IB190" s="22" t="s">
        <v>562</v>
      </c>
      <c r="IC190" s="22" t="s">
        <v>231</v>
      </c>
      <c r="ID190" s="22">
        <v>2</v>
      </c>
      <c r="IE190" s="23" t="s">
        <v>612</v>
      </c>
      <c r="IF190" s="23"/>
      <c r="IG190" s="23"/>
      <c r="IH190" s="23"/>
      <c r="II190" s="23"/>
    </row>
    <row r="191" spans="1:243" s="22" customFormat="1" ht="31.5">
      <c r="A191" s="66">
        <v>2.78</v>
      </c>
      <c r="B191" s="67" t="s">
        <v>563</v>
      </c>
      <c r="C191" s="53" t="s">
        <v>232</v>
      </c>
      <c r="D191" s="68">
        <v>3</v>
      </c>
      <c r="E191" s="69" t="s">
        <v>612</v>
      </c>
      <c r="F191" s="54">
        <v>620.17</v>
      </c>
      <c r="G191" s="55"/>
      <c r="H191" s="55"/>
      <c r="I191" s="56" t="s">
        <v>38</v>
      </c>
      <c r="J191" s="57">
        <f t="shared" si="8"/>
        <v>1</v>
      </c>
      <c r="K191" s="55" t="s">
        <v>39</v>
      </c>
      <c r="L191" s="55" t="s">
        <v>4</v>
      </c>
      <c r="M191" s="58"/>
      <c r="N191" s="55"/>
      <c r="O191" s="55"/>
      <c r="P191" s="59"/>
      <c r="Q191" s="55"/>
      <c r="R191" s="55"/>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60">
        <f t="shared" si="9"/>
        <v>1861</v>
      </c>
      <c r="BB191" s="61">
        <f t="shared" si="10"/>
        <v>1861</v>
      </c>
      <c r="BC191" s="62" t="str">
        <f t="shared" si="11"/>
        <v>INR  One Thousand Eight Hundred &amp; Sixty One  Only</v>
      </c>
      <c r="IA191" s="22">
        <v>2.78</v>
      </c>
      <c r="IB191" s="22" t="s">
        <v>563</v>
      </c>
      <c r="IC191" s="22" t="s">
        <v>232</v>
      </c>
      <c r="ID191" s="22">
        <v>3</v>
      </c>
      <c r="IE191" s="23" t="s">
        <v>612</v>
      </c>
      <c r="IF191" s="23"/>
      <c r="IG191" s="23"/>
      <c r="IH191" s="23"/>
      <c r="II191" s="23"/>
    </row>
    <row r="192" spans="1:243" s="22" customFormat="1" ht="47.25">
      <c r="A192" s="65">
        <v>2.79</v>
      </c>
      <c r="B192" s="67" t="s">
        <v>564</v>
      </c>
      <c r="C192" s="53" t="s">
        <v>233</v>
      </c>
      <c r="D192" s="84"/>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6"/>
      <c r="IA192" s="22">
        <v>2.79</v>
      </c>
      <c r="IB192" s="22" t="s">
        <v>564</v>
      </c>
      <c r="IC192" s="22" t="s">
        <v>233</v>
      </c>
      <c r="IE192" s="23"/>
      <c r="IF192" s="23"/>
      <c r="IG192" s="23"/>
      <c r="IH192" s="23"/>
      <c r="II192" s="23"/>
    </row>
    <row r="193" spans="1:243" s="22" customFormat="1" ht="31.5">
      <c r="A193" s="66">
        <v>2.8</v>
      </c>
      <c r="B193" s="67" t="s">
        <v>561</v>
      </c>
      <c r="C193" s="53" t="s">
        <v>234</v>
      </c>
      <c r="D193" s="68">
        <v>1</v>
      </c>
      <c r="E193" s="69" t="s">
        <v>612</v>
      </c>
      <c r="F193" s="54">
        <v>348.49</v>
      </c>
      <c r="G193" s="55"/>
      <c r="H193" s="55"/>
      <c r="I193" s="56" t="s">
        <v>38</v>
      </c>
      <c r="J193" s="57">
        <f t="shared" si="8"/>
        <v>1</v>
      </c>
      <c r="K193" s="55" t="s">
        <v>39</v>
      </c>
      <c r="L193" s="55" t="s">
        <v>4</v>
      </c>
      <c r="M193" s="58"/>
      <c r="N193" s="55"/>
      <c r="O193" s="55"/>
      <c r="P193" s="59"/>
      <c r="Q193" s="55"/>
      <c r="R193" s="55"/>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60">
        <f t="shared" si="9"/>
        <v>348</v>
      </c>
      <c r="BB193" s="61">
        <f t="shared" si="10"/>
        <v>348</v>
      </c>
      <c r="BC193" s="62" t="str">
        <f t="shared" si="11"/>
        <v>INR  Three Hundred &amp; Forty Eight  Only</v>
      </c>
      <c r="IA193" s="22">
        <v>2.8</v>
      </c>
      <c r="IB193" s="22" t="s">
        <v>561</v>
      </c>
      <c r="IC193" s="22" t="s">
        <v>234</v>
      </c>
      <c r="ID193" s="22">
        <v>1</v>
      </c>
      <c r="IE193" s="23" t="s">
        <v>612</v>
      </c>
      <c r="IF193" s="23"/>
      <c r="IG193" s="23"/>
      <c r="IH193" s="23"/>
      <c r="II193" s="23"/>
    </row>
    <row r="194" spans="1:243" s="22" customFormat="1" ht="31.5">
      <c r="A194" s="66">
        <v>2.81</v>
      </c>
      <c r="B194" s="67" t="s">
        <v>565</v>
      </c>
      <c r="C194" s="53" t="s">
        <v>235</v>
      </c>
      <c r="D194" s="84"/>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6"/>
      <c r="IA194" s="22">
        <v>2.81</v>
      </c>
      <c r="IB194" s="22" t="s">
        <v>565</v>
      </c>
      <c r="IC194" s="22" t="s">
        <v>235</v>
      </c>
      <c r="IE194" s="23"/>
      <c r="IF194" s="23"/>
      <c r="IG194" s="23"/>
      <c r="IH194" s="23"/>
      <c r="II194" s="23"/>
    </row>
    <row r="195" spans="1:243" s="22" customFormat="1" ht="15.75">
      <c r="A195" s="65">
        <v>2.82</v>
      </c>
      <c r="B195" s="67" t="s">
        <v>566</v>
      </c>
      <c r="C195" s="53" t="s">
        <v>236</v>
      </c>
      <c r="D195" s="84"/>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6"/>
      <c r="IA195" s="22">
        <v>2.82</v>
      </c>
      <c r="IB195" s="22" t="s">
        <v>566</v>
      </c>
      <c r="IC195" s="22" t="s">
        <v>236</v>
      </c>
      <c r="IE195" s="23"/>
      <c r="IF195" s="23"/>
      <c r="IG195" s="23"/>
      <c r="IH195" s="23"/>
      <c r="II195" s="23"/>
    </row>
    <row r="196" spans="1:243" s="22" customFormat="1" ht="31.5">
      <c r="A196" s="66">
        <v>2.83</v>
      </c>
      <c r="B196" s="67" t="s">
        <v>558</v>
      </c>
      <c r="C196" s="53" t="s">
        <v>237</v>
      </c>
      <c r="D196" s="68">
        <v>9</v>
      </c>
      <c r="E196" s="69" t="s">
        <v>612</v>
      </c>
      <c r="F196" s="54">
        <v>74.7</v>
      </c>
      <c r="G196" s="55"/>
      <c r="H196" s="55"/>
      <c r="I196" s="56" t="s">
        <v>38</v>
      </c>
      <c r="J196" s="57">
        <f t="shared" si="8"/>
        <v>1</v>
      </c>
      <c r="K196" s="55" t="s">
        <v>39</v>
      </c>
      <c r="L196" s="55" t="s">
        <v>4</v>
      </c>
      <c r="M196" s="58"/>
      <c r="N196" s="55"/>
      <c r="O196" s="55"/>
      <c r="P196" s="59"/>
      <c r="Q196" s="55"/>
      <c r="R196" s="55"/>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60">
        <f t="shared" si="9"/>
        <v>672</v>
      </c>
      <c r="BB196" s="61">
        <f t="shared" si="10"/>
        <v>672</v>
      </c>
      <c r="BC196" s="62" t="str">
        <f t="shared" si="11"/>
        <v>INR  Six Hundred &amp; Seventy Two  Only</v>
      </c>
      <c r="IA196" s="22">
        <v>2.83</v>
      </c>
      <c r="IB196" s="22" t="s">
        <v>558</v>
      </c>
      <c r="IC196" s="22" t="s">
        <v>237</v>
      </c>
      <c r="ID196" s="22">
        <v>9</v>
      </c>
      <c r="IE196" s="23" t="s">
        <v>612</v>
      </c>
      <c r="IF196" s="23"/>
      <c r="IG196" s="23"/>
      <c r="IH196" s="23"/>
      <c r="II196" s="23"/>
    </row>
    <row r="197" spans="1:243" s="22" customFormat="1" ht="220.5">
      <c r="A197" s="66">
        <v>2.84</v>
      </c>
      <c r="B197" s="67" t="s">
        <v>568</v>
      </c>
      <c r="C197" s="53" t="s">
        <v>238</v>
      </c>
      <c r="D197" s="84"/>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6"/>
      <c r="IA197" s="22">
        <v>2.84</v>
      </c>
      <c r="IB197" s="22" t="s">
        <v>568</v>
      </c>
      <c r="IC197" s="22" t="s">
        <v>238</v>
      </c>
      <c r="IE197" s="23"/>
      <c r="IF197" s="23"/>
      <c r="IG197" s="23"/>
      <c r="IH197" s="23"/>
      <c r="II197" s="23"/>
    </row>
    <row r="198" spans="1:243" s="22" customFormat="1" ht="31.5">
      <c r="A198" s="65">
        <v>2.85</v>
      </c>
      <c r="B198" s="67" t="s">
        <v>569</v>
      </c>
      <c r="C198" s="53" t="s">
        <v>239</v>
      </c>
      <c r="D198" s="68">
        <v>4</v>
      </c>
      <c r="E198" s="69" t="s">
        <v>612</v>
      </c>
      <c r="F198" s="54">
        <v>1501.23</v>
      </c>
      <c r="G198" s="55"/>
      <c r="H198" s="55"/>
      <c r="I198" s="56" t="s">
        <v>38</v>
      </c>
      <c r="J198" s="57">
        <f t="shared" si="8"/>
        <v>1</v>
      </c>
      <c r="K198" s="55" t="s">
        <v>39</v>
      </c>
      <c r="L198" s="55" t="s">
        <v>4</v>
      </c>
      <c r="M198" s="58"/>
      <c r="N198" s="55"/>
      <c r="O198" s="55"/>
      <c r="P198" s="59"/>
      <c r="Q198" s="55"/>
      <c r="R198" s="55"/>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60">
        <f t="shared" si="9"/>
        <v>6005</v>
      </c>
      <c r="BB198" s="61">
        <f t="shared" si="10"/>
        <v>6005</v>
      </c>
      <c r="BC198" s="62" t="str">
        <f t="shared" si="11"/>
        <v>INR  Six Thousand  &amp;Five  Only</v>
      </c>
      <c r="IA198" s="22">
        <v>2.85</v>
      </c>
      <c r="IB198" s="22" t="s">
        <v>569</v>
      </c>
      <c r="IC198" s="22" t="s">
        <v>239</v>
      </c>
      <c r="ID198" s="22">
        <v>4</v>
      </c>
      <c r="IE198" s="23" t="s">
        <v>612</v>
      </c>
      <c r="IF198" s="23"/>
      <c r="IG198" s="23"/>
      <c r="IH198" s="23"/>
      <c r="II198" s="23"/>
    </row>
    <row r="199" spans="1:243" s="22" customFormat="1" ht="63">
      <c r="A199" s="66">
        <v>2.86</v>
      </c>
      <c r="B199" s="67" t="s">
        <v>570</v>
      </c>
      <c r="C199" s="53" t="s">
        <v>240</v>
      </c>
      <c r="D199" s="84"/>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6"/>
      <c r="IA199" s="22">
        <v>2.86</v>
      </c>
      <c r="IB199" s="22" t="s">
        <v>570</v>
      </c>
      <c r="IC199" s="22" t="s">
        <v>240</v>
      </c>
      <c r="IE199" s="23"/>
      <c r="IF199" s="23"/>
      <c r="IG199" s="23"/>
      <c r="IH199" s="23"/>
      <c r="II199" s="23"/>
    </row>
    <row r="200" spans="1:243" s="22" customFormat="1" ht="31.5">
      <c r="A200" s="66">
        <v>2.87</v>
      </c>
      <c r="B200" s="67" t="s">
        <v>571</v>
      </c>
      <c r="C200" s="53" t="s">
        <v>241</v>
      </c>
      <c r="D200" s="68">
        <v>38</v>
      </c>
      <c r="E200" s="69" t="s">
        <v>611</v>
      </c>
      <c r="F200" s="54">
        <v>22.45</v>
      </c>
      <c r="G200" s="55"/>
      <c r="H200" s="55"/>
      <c r="I200" s="56" t="s">
        <v>38</v>
      </c>
      <c r="J200" s="57">
        <f t="shared" si="8"/>
        <v>1</v>
      </c>
      <c r="K200" s="55" t="s">
        <v>39</v>
      </c>
      <c r="L200" s="55" t="s">
        <v>4</v>
      </c>
      <c r="M200" s="58"/>
      <c r="N200" s="55"/>
      <c r="O200" s="55"/>
      <c r="P200" s="59"/>
      <c r="Q200" s="55"/>
      <c r="R200" s="55"/>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60">
        <f t="shared" si="9"/>
        <v>853</v>
      </c>
      <c r="BB200" s="61">
        <f t="shared" si="10"/>
        <v>853</v>
      </c>
      <c r="BC200" s="62" t="str">
        <f t="shared" si="11"/>
        <v>INR  Eight Hundred &amp; Fifty Three  Only</v>
      </c>
      <c r="IA200" s="22">
        <v>2.87</v>
      </c>
      <c r="IB200" s="22" t="s">
        <v>571</v>
      </c>
      <c r="IC200" s="22" t="s">
        <v>241</v>
      </c>
      <c r="ID200" s="22">
        <v>38</v>
      </c>
      <c r="IE200" s="23" t="s">
        <v>611</v>
      </c>
      <c r="IF200" s="23"/>
      <c r="IG200" s="23"/>
      <c r="IH200" s="23"/>
      <c r="II200" s="23"/>
    </row>
    <row r="201" spans="1:243" s="22" customFormat="1" ht="31.5">
      <c r="A201" s="65">
        <v>2.88</v>
      </c>
      <c r="B201" s="67" t="s">
        <v>572</v>
      </c>
      <c r="C201" s="53" t="s">
        <v>242</v>
      </c>
      <c r="D201" s="68">
        <v>35</v>
      </c>
      <c r="E201" s="69" t="s">
        <v>611</v>
      </c>
      <c r="F201" s="54">
        <v>31.61</v>
      </c>
      <c r="G201" s="55"/>
      <c r="H201" s="55"/>
      <c r="I201" s="56" t="s">
        <v>38</v>
      </c>
      <c r="J201" s="57">
        <f t="shared" si="8"/>
        <v>1</v>
      </c>
      <c r="K201" s="55" t="s">
        <v>39</v>
      </c>
      <c r="L201" s="55" t="s">
        <v>4</v>
      </c>
      <c r="M201" s="58"/>
      <c r="N201" s="55"/>
      <c r="O201" s="55"/>
      <c r="P201" s="59"/>
      <c r="Q201" s="55"/>
      <c r="R201" s="55"/>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60">
        <f t="shared" si="9"/>
        <v>1106</v>
      </c>
      <c r="BB201" s="61">
        <f t="shared" si="10"/>
        <v>1106</v>
      </c>
      <c r="BC201" s="62" t="str">
        <f t="shared" si="11"/>
        <v>INR  One Thousand One Hundred &amp; Six  Only</v>
      </c>
      <c r="IA201" s="22">
        <v>2.88</v>
      </c>
      <c r="IB201" s="22" t="s">
        <v>572</v>
      </c>
      <c r="IC201" s="22" t="s">
        <v>242</v>
      </c>
      <c r="ID201" s="22">
        <v>35</v>
      </c>
      <c r="IE201" s="23" t="s">
        <v>611</v>
      </c>
      <c r="IF201" s="23"/>
      <c r="IG201" s="23"/>
      <c r="IH201" s="23"/>
      <c r="II201" s="23"/>
    </row>
    <row r="202" spans="1:243" s="22" customFormat="1" ht="47.25">
      <c r="A202" s="66">
        <v>2.89</v>
      </c>
      <c r="B202" s="67" t="s">
        <v>628</v>
      </c>
      <c r="C202" s="53" t="s">
        <v>243</v>
      </c>
      <c r="D202" s="84"/>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6"/>
      <c r="IA202" s="22">
        <v>2.89</v>
      </c>
      <c r="IB202" s="22" t="s">
        <v>628</v>
      </c>
      <c r="IC202" s="22" t="s">
        <v>243</v>
      </c>
      <c r="IE202" s="23"/>
      <c r="IF202" s="23"/>
      <c r="IG202" s="23"/>
      <c r="IH202" s="23"/>
      <c r="II202" s="23"/>
    </row>
    <row r="203" spans="1:243" s="22" customFormat="1" ht="31.5">
      <c r="A203" s="66">
        <v>2.9</v>
      </c>
      <c r="B203" s="67" t="s">
        <v>558</v>
      </c>
      <c r="C203" s="53" t="s">
        <v>244</v>
      </c>
      <c r="D203" s="68">
        <v>2</v>
      </c>
      <c r="E203" s="69" t="s">
        <v>612</v>
      </c>
      <c r="F203" s="54">
        <v>229.99</v>
      </c>
      <c r="G203" s="55"/>
      <c r="H203" s="55"/>
      <c r="I203" s="56" t="s">
        <v>38</v>
      </c>
      <c r="J203" s="57">
        <f t="shared" si="8"/>
        <v>1</v>
      </c>
      <c r="K203" s="55" t="s">
        <v>39</v>
      </c>
      <c r="L203" s="55" t="s">
        <v>4</v>
      </c>
      <c r="M203" s="58"/>
      <c r="N203" s="55"/>
      <c r="O203" s="55"/>
      <c r="P203" s="59"/>
      <c r="Q203" s="55"/>
      <c r="R203" s="55"/>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60">
        <f t="shared" si="9"/>
        <v>460</v>
      </c>
      <c r="BB203" s="61">
        <f t="shared" si="10"/>
        <v>460</v>
      </c>
      <c r="BC203" s="62" t="str">
        <f t="shared" si="11"/>
        <v>INR  Four Hundred &amp; Sixty  Only</v>
      </c>
      <c r="IA203" s="22">
        <v>2.9</v>
      </c>
      <c r="IB203" s="22" t="s">
        <v>558</v>
      </c>
      <c r="IC203" s="22" t="s">
        <v>244</v>
      </c>
      <c r="ID203" s="22">
        <v>2</v>
      </c>
      <c r="IE203" s="23" t="s">
        <v>612</v>
      </c>
      <c r="IF203" s="23"/>
      <c r="IG203" s="23"/>
      <c r="IH203" s="23"/>
      <c r="II203" s="23"/>
    </row>
    <row r="204" spans="1:243" s="22" customFormat="1" ht="31.5">
      <c r="A204" s="65">
        <v>2.91</v>
      </c>
      <c r="B204" s="67" t="s">
        <v>561</v>
      </c>
      <c r="C204" s="53" t="s">
        <v>245</v>
      </c>
      <c r="D204" s="68">
        <v>2</v>
      </c>
      <c r="E204" s="69" t="s">
        <v>612</v>
      </c>
      <c r="F204" s="54">
        <v>253.44</v>
      </c>
      <c r="G204" s="55"/>
      <c r="H204" s="55"/>
      <c r="I204" s="56" t="s">
        <v>38</v>
      </c>
      <c r="J204" s="57">
        <f t="shared" si="8"/>
        <v>1</v>
      </c>
      <c r="K204" s="55" t="s">
        <v>39</v>
      </c>
      <c r="L204" s="55" t="s">
        <v>4</v>
      </c>
      <c r="M204" s="58"/>
      <c r="N204" s="55"/>
      <c r="O204" s="55"/>
      <c r="P204" s="59"/>
      <c r="Q204" s="55"/>
      <c r="R204" s="55"/>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60">
        <f t="shared" si="9"/>
        <v>507</v>
      </c>
      <c r="BB204" s="61">
        <f t="shared" si="10"/>
        <v>507</v>
      </c>
      <c r="BC204" s="62" t="str">
        <f t="shared" si="11"/>
        <v>INR  Five Hundred &amp; Seven  Only</v>
      </c>
      <c r="IA204" s="22">
        <v>2.91</v>
      </c>
      <c r="IB204" s="22" t="s">
        <v>561</v>
      </c>
      <c r="IC204" s="22" t="s">
        <v>245</v>
      </c>
      <c r="ID204" s="22">
        <v>2</v>
      </c>
      <c r="IE204" s="23" t="s">
        <v>612</v>
      </c>
      <c r="IF204" s="23"/>
      <c r="IG204" s="23"/>
      <c r="IH204" s="23"/>
      <c r="II204" s="23"/>
    </row>
    <row r="205" spans="1:243" s="22" customFormat="1" ht="31.5">
      <c r="A205" s="66">
        <v>2.92</v>
      </c>
      <c r="B205" s="67" t="s">
        <v>560</v>
      </c>
      <c r="C205" s="53" t="s">
        <v>246</v>
      </c>
      <c r="D205" s="68">
        <v>9</v>
      </c>
      <c r="E205" s="69" t="s">
        <v>612</v>
      </c>
      <c r="F205" s="54">
        <v>323.85</v>
      </c>
      <c r="G205" s="55"/>
      <c r="H205" s="55"/>
      <c r="I205" s="56" t="s">
        <v>38</v>
      </c>
      <c r="J205" s="57">
        <f t="shared" si="8"/>
        <v>1</v>
      </c>
      <c r="K205" s="55" t="s">
        <v>39</v>
      </c>
      <c r="L205" s="55" t="s">
        <v>4</v>
      </c>
      <c r="M205" s="58"/>
      <c r="N205" s="55"/>
      <c r="O205" s="55"/>
      <c r="P205" s="59"/>
      <c r="Q205" s="55"/>
      <c r="R205" s="55"/>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60">
        <f t="shared" si="9"/>
        <v>2915</v>
      </c>
      <c r="BB205" s="61">
        <f t="shared" si="10"/>
        <v>2915</v>
      </c>
      <c r="BC205" s="62" t="str">
        <f t="shared" si="11"/>
        <v>INR  Two Thousand Nine Hundred &amp; Fifteen  Only</v>
      </c>
      <c r="IA205" s="22">
        <v>2.92</v>
      </c>
      <c r="IB205" s="22" t="s">
        <v>560</v>
      </c>
      <c r="IC205" s="22" t="s">
        <v>246</v>
      </c>
      <c r="ID205" s="22">
        <v>9</v>
      </c>
      <c r="IE205" s="23" t="s">
        <v>612</v>
      </c>
      <c r="IF205" s="23"/>
      <c r="IG205" s="23"/>
      <c r="IH205" s="23"/>
      <c r="II205" s="23"/>
    </row>
    <row r="206" spans="1:243" s="22" customFormat="1" ht="31.5">
      <c r="A206" s="66">
        <v>2.93</v>
      </c>
      <c r="B206" s="67" t="s">
        <v>573</v>
      </c>
      <c r="C206" s="53" t="s">
        <v>247</v>
      </c>
      <c r="D206" s="68">
        <v>2</v>
      </c>
      <c r="E206" s="69" t="s">
        <v>612</v>
      </c>
      <c r="F206" s="54">
        <v>359.01</v>
      </c>
      <c r="G206" s="55"/>
      <c r="H206" s="55"/>
      <c r="I206" s="56" t="s">
        <v>38</v>
      </c>
      <c r="J206" s="57">
        <f t="shared" si="8"/>
        <v>1</v>
      </c>
      <c r="K206" s="55" t="s">
        <v>39</v>
      </c>
      <c r="L206" s="55" t="s">
        <v>4</v>
      </c>
      <c r="M206" s="58"/>
      <c r="N206" s="55"/>
      <c r="O206" s="55"/>
      <c r="P206" s="59"/>
      <c r="Q206" s="55"/>
      <c r="R206" s="55"/>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60">
        <f t="shared" si="9"/>
        <v>718</v>
      </c>
      <c r="BB206" s="61">
        <f t="shared" si="10"/>
        <v>718</v>
      </c>
      <c r="BC206" s="62" t="str">
        <f t="shared" si="11"/>
        <v>INR  Seven Hundred &amp; Eighteen  Only</v>
      </c>
      <c r="IA206" s="22">
        <v>2.93</v>
      </c>
      <c r="IB206" s="22" t="s">
        <v>573</v>
      </c>
      <c r="IC206" s="22" t="s">
        <v>247</v>
      </c>
      <c r="ID206" s="22">
        <v>2</v>
      </c>
      <c r="IE206" s="23" t="s">
        <v>612</v>
      </c>
      <c r="IF206" s="23"/>
      <c r="IG206" s="23"/>
      <c r="IH206" s="23"/>
      <c r="II206" s="23"/>
    </row>
    <row r="207" spans="1:243" s="22" customFormat="1" ht="31.5">
      <c r="A207" s="65">
        <v>2.94</v>
      </c>
      <c r="B207" s="67" t="s">
        <v>563</v>
      </c>
      <c r="C207" s="53" t="s">
        <v>248</v>
      </c>
      <c r="D207" s="68">
        <v>4</v>
      </c>
      <c r="E207" s="69" t="s">
        <v>612</v>
      </c>
      <c r="F207" s="54">
        <v>458.75</v>
      </c>
      <c r="G207" s="55"/>
      <c r="H207" s="55"/>
      <c r="I207" s="56" t="s">
        <v>38</v>
      </c>
      <c r="J207" s="57">
        <f t="shared" si="8"/>
        <v>1</v>
      </c>
      <c r="K207" s="55" t="s">
        <v>39</v>
      </c>
      <c r="L207" s="55" t="s">
        <v>4</v>
      </c>
      <c r="M207" s="58"/>
      <c r="N207" s="55"/>
      <c r="O207" s="55"/>
      <c r="P207" s="59"/>
      <c r="Q207" s="55"/>
      <c r="R207" s="55"/>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60">
        <f t="shared" si="9"/>
        <v>1835</v>
      </c>
      <c r="BB207" s="61">
        <f t="shared" si="10"/>
        <v>1835</v>
      </c>
      <c r="BC207" s="62" t="str">
        <f t="shared" si="11"/>
        <v>INR  One Thousand Eight Hundred &amp; Thirty Five  Only</v>
      </c>
      <c r="IA207" s="22">
        <v>2.94</v>
      </c>
      <c r="IB207" s="22" t="s">
        <v>563</v>
      </c>
      <c r="IC207" s="22" t="s">
        <v>248</v>
      </c>
      <c r="ID207" s="22">
        <v>4</v>
      </c>
      <c r="IE207" s="23" t="s">
        <v>612</v>
      </c>
      <c r="IF207" s="23"/>
      <c r="IG207" s="23"/>
      <c r="IH207" s="23"/>
      <c r="II207" s="23"/>
    </row>
    <row r="208" spans="1:243" s="22" customFormat="1" ht="94.5">
      <c r="A208" s="66">
        <v>2.95</v>
      </c>
      <c r="B208" s="67" t="s">
        <v>574</v>
      </c>
      <c r="C208" s="53" t="s">
        <v>249</v>
      </c>
      <c r="D208" s="68">
        <v>1000</v>
      </c>
      <c r="E208" s="69" t="s">
        <v>614</v>
      </c>
      <c r="F208" s="54">
        <v>8.51</v>
      </c>
      <c r="G208" s="55"/>
      <c r="H208" s="55"/>
      <c r="I208" s="56" t="s">
        <v>38</v>
      </c>
      <c r="J208" s="57">
        <f t="shared" si="8"/>
        <v>1</v>
      </c>
      <c r="K208" s="55" t="s">
        <v>39</v>
      </c>
      <c r="L208" s="55" t="s">
        <v>4</v>
      </c>
      <c r="M208" s="58"/>
      <c r="N208" s="55"/>
      <c r="O208" s="55"/>
      <c r="P208" s="59"/>
      <c r="Q208" s="55"/>
      <c r="R208" s="55"/>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60">
        <f t="shared" si="9"/>
        <v>8510</v>
      </c>
      <c r="BB208" s="61">
        <f t="shared" si="10"/>
        <v>8510</v>
      </c>
      <c r="BC208" s="62" t="str">
        <f t="shared" si="11"/>
        <v>INR  Eight Thousand Five Hundred &amp; Ten  Only</v>
      </c>
      <c r="IA208" s="22">
        <v>2.95</v>
      </c>
      <c r="IB208" s="22" t="s">
        <v>574</v>
      </c>
      <c r="IC208" s="22" t="s">
        <v>249</v>
      </c>
      <c r="ID208" s="22">
        <v>1000</v>
      </c>
      <c r="IE208" s="23" t="s">
        <v>614</v>
      </c>
      <c r="IF208" s="23"/>
      <c r="IG208" s="23"/>
      <c r="IH208" s="23"/>
      <c r="II208" s="23"/>
    </row>
    <row r="209" spans="1:243" s="22" customFormat="1" ht="47.25">
      <c r="A209" s="66">
        <v>2.96</v>
      </c>
      <c r="B209" s="67" t="s">
        <v>575</v>
      </c>
      <c r="C209" s="53" t="s">
        <v>250</v>
      </c>
      <c r="D209" s="84"/>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6"/>
      <c r="IA209" s="22">
        <v>2.96</v>
      </c>
      <c r="IB209" s="22" t="s">
        <v>575</v>
      </c>
      <c r="IC209" s="22" t="s">
        <v>250</v>
      </c>
      <c r="IE209" s="23"/>
      <c r="IF209" s="23"/>
      <c r="IG209" s="23"/>
      <c r="IH209" s="23"/>
      <c r="II209" s="23"/>
    </row>
    <row r="210" spans="1:243" s="22" customFormat="1" ht="31.5">
      <c r="A210" s="65">
        <v>2.97</v>
      </c>
      <c r="B210" s="67" t="s">
        <v>558</v>
      </c>
      <c r="C210" s="53" t="s">
        <v>251</v>
      </c>
      <c r="D210" s="68">
        <v>6</v>
      </c>
      <c r="E210" s="69" t="s">
        <v>612</v>
      </c>
      <c r="F210" s="54">
        <v>621.13</v>
      </c>
      <c r="G210" s="55"/>
      <c r="H210" s="55"/>
      <c r="I210" s="56" t="s">
        <v>38</v>
      </c>
      <c r="J210" s="57">
        <f aca="true" t="shared" si="12" ref="J210:J272">IF(I210="Less(-)",-1,1)</f>
        <v>1</v>
      </c>
      <c r="K210" s="55" t="s">
        <v>39</v>
      </c>
      <c r="L210" s="55" t="s">
        <v>4</v>
      </c>
      <c r="M210" s="58"/>
      <c r="N210" s="55"/>
      <c r="O210" s="55"/>
      <c r="P210" s="59"/>
      <c r="Q210" s="55"/>
      <c r="R210" s="55"/>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60">
        <f aca="true" t="shared" si="13" ref="BA210:BA272">ROUND(total_amount_ba($B$2,$D$2,D210,F210,J210,K210,M210),0)</f>
        <v>3727</v>
      </c>
      <c r="BB210" s="61">
        <f aca="true" t="shared" si="14" ref="BB210:BB272">BA210+SUM(N210:AZ210)</f>
        <v>3727</v>
      </c>
      <c r="BC210" s="62" t="str">
        <f aca="true" t="shared" si="15" ref="BC210:BC272">SpellNumber(L210,BB210)</f>
        <v>INR  Three Thousand Seven Hundred &amp; Twenty Seven  Only</v>
      </c>
      <c r="IA210" s="22">
        <v>2.97</v>
      </c>
      <c r="IB210" s="22" t="s">
        <v>558</v>
      </c>
      <c r="IC210" s="22" t="s">
        <v>251</v>
      </c>
      <c r="ID210" s="22">
        <v>6</v>
      </c>
      <c r="IE210" s="23" t="s">
        <v>612</v>
      </c>
      <c r="IF210" s="23"/>
      <c r="IG210" s="23"/>
      <c r="IH210" s="23"/>
      <c r="II210" s="23"/>
    </row>
    <row r="211" spans="1:243" s="22" customFormat="1" ht="47.25">
      <c r="A211" s="66">
        <v>2.98</v>
      </c>
      <c r="B211" s="67" t="s">
        <v>576</v>
      </c>
      <c r="C211" s="53" t="s">
        <v>252</v>
      </c>
      <c r="D211" s="84"/>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6"/>
      <c r="IA211" s="22">
        <v>2.98</v>
      </c>
      <c r="IB211" s="22" t="s">
        <v>576</v>
      </c>
      <c r="IC211" s="22" t="s">
        <v>252</v>
      </c>
      <c r="IE211" s="23"/>
      <c r="IF211" s="23"/>
      <c r="IG211" s="23"/>
      <c r="IH211" s="23"/>
      <c r="II211" s="23"/>
    </row>
    <row r="212" spans="1:243" s="22" customFormat="1" ht="31.5">
      <c r="A212" s="66">
        <v>2.99</v>
      </c>
      <c r="B212" s="67" t="s">
        <v>558</v>
      </c>
      <c r="C212" s="53" t="s">
        <v>253</v>
      </c>
      <c r="D212" s="68">
        <v>6</v>
      </c>
      <c r="E212" s="69" t="s">
        <v>612</v>
      </c>
      <c r="F212" s="54">
        <v>521.48</v>
      </c>
      <c r="G212" s="55"/>
      <c r="H212" s="55"/>
      <c r="I212" s="56" t="s">
        <v>38</v>
      </c>
      <c r="J212" s="57">
        <f t="shared" si="12"/>
        <v>1</v>
      </c>
      <c r="K212" s="55" t="s">
        <v>39</v>
      </c>
      <c r="L212" s="55" t="s">
        <v>4</v>
      </c>
      <c r="M212" s="58"/>
      <c r="N212" s="55"/>
      <c r="O212" s="55"/>
      <c r="P212" s="59"/>
      <c r="Q212" s="55"/>
      <c r="R212" s="55"/>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60">
        <f t="shared" si="13"/>
        <v>3129</v>
      </c>
      <c r="BB212" s="61">
        <f t="shared" si="14"/>
        <v>3129</v>
      </c>
      <c r="BC212" s="62" t="str">
        <f t="shared" si="15"/>
        <v>INR  Three Thousand One Hundred &amp; Twenty Nine  Only</v>
      </c>
      <c r="IA212" s="22">
        <v>2.99</v>
      </c>
      <c r="IB212" s="22" t="s">
        <v>558</v>
      </c>
      <c r="IC212" s="22" t="s">
        <v>253</v>
      </c>
      <c r="ID212" s="22">
        <v>6</v>
      </c>
      <c r="IE212" s="23" t="s">
        <v>612</v>
      </c>
      <c r="IF212" s="23"/>
      <c r="IG212" s="23"/>
      <c r="IH212" s="23"/>
      <c r="II212" s="23"/>
    </row>
    <row r="213" spans="1:243" s="22" customFormat="1" ht="47.25">
      <c r="A213" s="65">
        <v>3</v>
      </c>
      <c r="B213" s="67" t="s">
        <v>577</v>
      </c>
      <c r="C213" s="53" t="s">
        <v>254</v>
      </c>
      <c r="D213" s="84"/>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6"/>
      <c r="IA213" s="22">
        <v>3</v>
      </c>
      <c r="IB213" s="22" t="s">
        <v>577</v>
      </c>
      <c r="IC213" s="22" t="s">
        <v>254</v>
      </c>
      <c r="IE213" s="23"/>
      <c r="IF213" s="23"/>
      <c r="IG213" s="23"/>
      <c r="IH213" s="23"/>
      <c r="II213" s="23"/>
    </row>
    <row r="214" spans="1:243" s="22" customFormat="1" ht="31.5">
      <c r="A214" s="66">
        <v>3.01</v>
      </c>
      <c r="B214" s="67" t="s">
        <v>578</v>
      </c>
      <c r="C214" s="53" t="s">
        <v>255</v>
      </c>
      <c r="D214" s="68">
        <v>12</v>
      </c>
      <c r="E214" s="69" t="s">
        <v>612</v>
      </c>
      <c r="F214" s="54">
        <v>438.71</v>
      </c>
      <c r="G214" s="55"/>
      <c r="H214" s="55"/>
      <c r="I214" s="56" t="s">
        <v>38</v>
      </c>
      <c r="J214" s="57">
        <f t="shared" si="12"/>
        <v>1</v>
      </c>
      <c r="K214" s="55" t="s">
        <v>39</v>
      </c>
      <c r="L214" s="55" t="s">
        <v>4</v>
      </c>
      <c r="M214" s="58"/>
      <c r="N214" s="55"/>
      <c r="O214" s="55"/>
      <c r="P214" s="59"/>
      <c r="Q214" s="55"/>
      <c r="R214" s="55"/>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60">
        <f t="shared" si="13"/>
        <v>5265</v>
      </c>
      <c r="BB214" s="61">
        <f t="shared" si="14"/>
        <v>5265</v>
      </c>
      <c r="BC214" s="62" t="str">
        <f t="shared" si="15"/>
        <v>INR  Five Thousand Two Hundred &amp; Sixty Five  Only</v>
      </c>
      <c r="IA214" s="22">
        <v>3.01</v>
      </c>
      <c r="IB214" s="22" t="s">
        <v>578</v>
      </c>
      <c r="IC214" s="22" t="s">
        <v>255</v>
      </c>
      <c r="ID214" s="22">
        <v>12</v>
      </c>
      <c r="IE214" s="23" t="s">
        <v>612</v>
      </c>
      <c r="IF214" s="23"/>
      <c r="IG214" s="23"/>
      <c r="IH214" s="23"/>
      <c r="II214" s="23"/>
    </row>
    <row r="215" spans="1:243" s="22" customFormat="1" ht="47.25" customHeight="1">
      <c r="A215" s="66">
        <v>3.02</v>
      </c>
      <c r="B215" s="67" t="s">
        <v>579</v>
      </c>
      <c r="C215" s="53" t="s">
        <v>256</v>
      </c>
      <c r="D215" s="68">
        <v>18</v>
      </c>
      <c r="E215" s="69" t="s">
        <v>612</v>
      </c>
      <c r="F215" s="54">
        <v>54.1</v>
      </c>
      <c r="G215" s="55"/>
      <c r="H215" s="55"/>
      <c r="I215" s="56" t="s">
        <v>38</v>
      </c>
      <c r="J215" s="57">
        <f t="shared" si="12"/>
        <v>1</v>
      </c>
      <c r="K215" s="55" t="s">
        <v>39</v>
      </c>
      <c r="L215" s="55" t="s">
        <v>4</v>
      </c>
      <c r="M215" s="58"/>
      <c r="N215" s="55"/>
      <c r="O215" s="55"/>
      <c r="P215" s="59"/>
      <c r="Q215" s="55"/>
      <c r="R215" s="55"/>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60">
        <f t="shared" si="13"/>
        <v>974</v>
      </c>
      <c r="BB215" s="61">
        <f t="shared" si="14"/>
        <v>974</v>
      </c>
      <c r="BC215" s="62" t="str">
        <f t="shared" si="15"/>
        <v>INR  Nine Hundred &amp; Seventy Four  Only</v>
      </c>
      <c r="IA215" s="22">
        <v>3.02</v>
      </c>
      <c r="IB215" s="22" t="s">
        <v>579</v>
      </c>
      <c r="IC215" s="22" t="s">
        <v>256</v>
      </c>
      <c r="ID215" s="22">
        <v>18</v>
      </c>
      <c r="IE215" s="23" t="s">
        <v>612</v>
      </c>
      <c r="IF215" s="23"/>
      <c r="IG215" s="23"/>
      <c r="IH215" s="23"/>
      <c r="II215" s="23"/>
    </row>
    <row r="216" spans="1:243" s="22" customFormat="1" ht="31.5">
      <c r="A216" s="65">
        <v>3.03</v>
      </c>
      <c r="B216" s="67" t="s">
        <v>629</v>
      </c>
      <c r="C216" s="53" t="s">
        <v>257</v>
      </c>
      <c r="D216" s="84"/>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6"/>
      <c r="IA216" s="22">
        <v>3.03</v>
      </c>
      <c r="IB216" s="22" t="s">
        <v>629</v>
      </c>
      <c r="IC216" s="22" t="s">
        <v>257</v>
      </c>
      <c r="IE216" s="23"/>
      <c r="IF216" s="23"/>
      <c r="IG216" s="23"/>
      <c r="IH216" s="23"/>
      <c r="II216" s="23"/>
    </row>
    <row r="217" spans="1:243" s="22" customFormat="1" ht="15.75">
      <c r="A217" s="66">
        <v>3.04</v>
      </c>
      <c r="B217" s="67" t="s">
        <v>630</v>
      </c>
      <c r="C217" s="53" t="s">
        <v>258</v>
      </c>
      <c r="D217" s="84"/>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6"/>
      <c r="IA217" s="22">
        <v>3.04</v>
      </c>
      <c r="IB217" s="22" t="s">
        <v>630</v>
      </c>
      <c r="IC217" s="22" t="s">
        <v>258</v>
      </c>
      <c r="IE217" s="23"/>
      <c r="IF217" s="23"/>
      <c r="IG217" s="23"/>
      <c r="IH217" s="23"/>
      <c r="II217" s="23"/>
    </row>
    <row r="218" spans="1:243" s="22" customFormat="1" ht="31.5">
      <c r="A218" s="66">
        <v>3.05</v>
      </c>
      <c r="B218" s="67" t="s">
        <v>631</v>
      </c>
      <c r="C218" s="53" t="s">
        <v>259</v>
      </c>
      <c r="D218" s="68">
        <v>6</v>
      </c>
      <c r="E218" s="69" t="s">
        <v>612</v>
      </c>
      <c r="F218" s="54">
        <v>39.68</v>
      </c>
      <c r="G218" s="55"/>
      <c r="H218" s="55"/>
      <c r="I218" s="56" t="s">
        <v>38</v>
      </c>
      <c r="J218" s="57">
        <f t="shared" si="12"/>
        <v>1</v>
      </c>
      <c r="K218" s="55" t="s">
        <v>39</v>
      </c>
      <c r="L218" s="55" t="s">
        <v>4</v>
      </c>
      <c r="M218" s="58"/>
      <c r="N218" s="55"/>
      <c r="O218" s="55"/>
      <c r="P218" s="59"/>
      <c r="Q218" s="55"/>
      <c r="R218" s="55"/>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60">
        <f t="shared" si="13"/>
        <v>238</v>
      </c>
      <c r="BB218" s="61">
        <f t="shared" si="14"/>
        <v>238</v>
      </c>
      <c r="BC218" s="62" t="str">
        <f t="shared" si="15"/>
        <v>INR  Two Hundred &amp; Thirty Eight  Only</v>
      </c>
      <c r="IA218" s="22">
        <v>3.05</v>
      </c>
      <c r="IB218" s="22" t="s">
        <v>631</v>
      </c>
      <c r="IC218" s="22" t="s">
        <v>259</v>
      </c>
      <c r="ID218" s="22">
        <v>6</v>
      </c>
      <c r="IE218" s="23" t="s">
        <v>612</v>
      </c>
      <c r="IF218" s="23"/>
      <c r="IG218" s="23"/>
      <c r="IH218" s="23"/>
      <c r="II218" s="23"/>
    </row>
    <row r="219" spans="1:243" s="22" customFormat="1" ht="110.25">
      <c r="A219" s="65">
        <v>3.06</v>
      </c>
      <c r="B219" s="67" t="s">
        <v>580</v>
      </c>
      <c r="C219" s="53" t="s">
        <v>260</v>
      </c>
      <c r="D219" s="68">
        <v>15</v>
      </c>
      <c r="E219" s="69" t="s">
        <v>612</v>
      </c>
      <c r="F219" s="54">
        <v>330.64</v>
      </c>
      <c r="G219" s="55"/>
      <c r="H219" s="55"/>
      <c r="I219" s="56" t="s">
        <v>38</v>
      </c>
      <c r="J219" s="57">
        <f t="shared" si="12"/>
        <v>1</v>
      </c>
      <c r="K219" s="55" t="s">
        <v>39</v>
      </c>
      <c r="L219" s="55" t="s">
        <v>4</v>
      </c>
      <c r="M219" s="58"/>
      <c r="N219" s="55"/>
      <c r="O219" s="55"/>
      <c r="P219" s="59"/>
      <c r="Q219" s="55"/>
      <c r="R219" s="55"/>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60">
        <f t="shared" si="13"/>
        <v>4960</v>
      </c>
      <c r="BB219" s="61">
        <f t="shared" si="14"/>
        <v>4960</v>
      </c>
      <c r="BC219" s="62" t="str">
        <f t="shared" si="15"/>
        <v>INR  Four Thousand Nine Hundred &amp; Sixty  Only</v>
      </c>
      <c r="IA219" s="22">
        <v>3.06</v>
      </c>
      <c r="IB219" s="22" t="s">
        <v>580</v>
      </c>
      <c r="IC219" s="22" t="s">
        <v>260</v>
      </c>
      <c r="ID219" s="22">
        <v>15</v>
      </c>
      <c r="IE219" s="23" t="s">
        <v>612</v>
      </c>
      <c r="IF219" s="23"/>
      <c r="IG219" s="23"/>
      <c r="IH219" s="23"/>
      <c r="II219" s="23"/>
    </row>
    <row r="220" spans="1:243" s="22" customFormat="1" ht="15.75">
      <c r="A220" s="66">
        <v>3.07</v>
      </c>
      <c r="B220" s="67" t="s">
        <v>581</v>
      </c>
      <c r="C220" s="53" t="s">
        <v>261</v>
      </c>
      <c r="D220" s="84"/>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6"/>
      <c r="IA220" s="22">
        <v>3.07</v>
      </c>
      <c r="IB220" s="22" t="s">
        <v>581</v>
      </c>
      <c r="IC220" s="22" t="s">
        <v>261</v>
      </c>
      <c r="IE220" s="23"/>
      <c r="IF220" s="23"/>
      <c r="IG220" s="23"/>
      <c r="IH220" s="23"/>
      <c r="II220" s="23"/>
    </row>
    <row r="221" spans="1:243" s="22" customFormat="1" ht="78.75">
      <c r="A221" s="66">
        <v>3.08</v>
      </c>
      <c r="B221" s="67" t="s">
        <v>582</v>
      </c>
      <c r="C221" s="53" t="s">
        <v>262</v>
      </c>
      <c r="D221" s="84"/>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6"/>
      <c r="IA221" s="22">
        <v>3.08</v>
      </c>
      <c r="IB221" s="22" t="s">
        <v>582</v>
      </c>
      <c r="IC221" s="22" t="s">
        <v>262</v>
      </c>
      <c r="IE221" s="23"/>
      <c r="IF221" s="23"/>
      <c r="IG221" s="23"/>
      <c r="IH221" s="23"/>
      <c r="II221" s="23"/>
    </row>
    <row r="222" spans="1:243" s="22" customFormat="1" ht="31.5">
      <c r="A222" s="65">
        <v>3.09</v>
      </c>
      <c r="B222" s="67" t="s">
        <v>567</v>
      </c>
      <c r="C222" s="53" t="s">
        <v>263</v>
      </c>
      <c r="D222" s="68">
        <v>11.4</v>
      </c>
      <c r="E222" s="69" t="s">
        <v>611</v>
      </c>
      <c r="F222" s="54">
        <v>329.46</v>
      </c>
      <c r="G222" s="55"/>
      <c r="H222" s="55"/>
      <c r="I222" s="56" t="s">
        <v>38</v>
      </c>
      <c r="J222" s="57">
        <f t="shared" si="12"/>
        <v>1</v>
      </c>
      <c r="K222" s="55" t="s">
        <v>39</v>
      </c>
      <c r="L222" s="55" t="s">
        <v>4</v>
      </c>
      <c r="M222" s="58"/>
      <c r="N222" s="55"/>
      <c r="O222" s="55"/>
      <c r="P222" s="59"/>
      <c r="Q222" s="55"/>
      <c r="R222" s="55"/>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60">
        <f t="shared" si="13"/>
        <v>3756</v>
      </c>
      <c r="BB222" s="61">
        <f t="shared" si="14"/>
        <v>3756</v>
      </c>
      <c r="BC222" s="62" t="str">
        <f t="shared" si="15"/>
        <v>INR  Three Thousand Seven Hundred &amp; Fifty Six  Only</v>
      </c>
      <c r="IA222" s="22">
        <v>3.09</v>
      </c>
      <c r="IB222" s="22" t="s">
        <v>567</v>
      </c>
      <c r="IC222" s="22" t="s">
        <v>263</v>
      </c>
      <c r="ID222" s="22">
        <v>11.4</v>
      </c>
      <c r="IE222" s="23" t="s">
        <v>611</v>
      </c>
      <c r="IF222" s="23"/>
      <c r="IG222" s="23"/>
      <c r="IH222" s="23"/>
      <c r="II222" s="23"/>
    </row>
    <row r="223" spans="1:243" s="22" customFormat="1" ht="78.75">
      <c r="A223" s="66">
        <v>3.1</v>
      </c>
      <c r="B223" s="67" t="s">
        <v>583</v>
      </c>
      <c r="C223" s="53" t="s">
        <v>264</v>
      </c>
      <c r="D223" s="84"/>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6"/>
      <c r="IA223" s="22">
        <v>3.1</v>
      </c>
      <c r="IB223" s="22" t="s">
        <v>583</v>
      </c>
      <c r="IC223" s="22" t="s">
        <v>264</v>
      </c>
      <c r="IE223" s="23"/>
      <c r="IF223" s="23"/>
      <c r="IG223" s="23"/>
      <c r="IH223" s="23"/>
      <c r="II223" s="23"/>
    </row>
    <row r="224" spans="1:243" s="22" customFormat="1" ht="31.5">
      <c r="A224" s="66">
        <v>3.11</v>
      </c>
      <c r="B224" s="67" t="s">
        <v>584</v>
      </c>
      <c r="C224" s="53" t="s">
        <v>265</v>
      </c>
      <c r="D224" s="68">
        <v>11.4</v>
      </c>
      <c r="E224" s="69" t="s">
        <v>611</v>
      </c>
      <c r="F224" s="54">
        <v>785.18</v>
      </c>
      <c r="G224" s="55"/>
      <c r="H224" s="55"/>
      <c r="I224" s="56" t="s">
        <v>38</v>
      </c>
      <c r="J224" s="57">
        <f t="shared" si="12"/>
        <v>1</v>
      </c>
      <c r="K224" s="55" t="s">
        <v>39</v>
      </c>
      <c r="L224" s="55" t="s">
        <v>4</v>
      </c>
      <c r="M224" s="58"/>
      <c r="N224" s="55"/>
      <c r="O224" s="55"/>
      <c r="P224" s="59"/>
      <c r="Q224" s="55"/>
      <c r="R224" s="55"/>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60">
        <f t="shared" si="13"/>
        <v>8951</v>
      </c>
      <c r="BB224" s="61">
        <f t="shared" si="14"/>
        <v>8951</v>
      </c>
      <c r="BC224" s="62" t="str">
        <f t="shared" si="15"/>
        <v>INR  Eight Thousand Nine Hundred &amp; Fifty One  Only</v>
      </c>
      <c r="IA224" s="22">
        <v>3.11</v>
      </c>
      <c r="IB224" s="22" t="s">
        <v>584</v>
      </c>
      <c r="IC224" s="22" t="s">
        <v>265</v>
      </c>
      <c r="ID224" s="22">
        <v>11.4</v>
      </c>
      <c r="IE224" s="23" t="s">
        <v>611</v>
      </c>
      <c r="IF224" s="23"/>
      <c r="IG224" s="23"/>
      <c r="IH224" s="23"/>
      <c r="II224" s="23"/>
    </row>
    <row r="225" spans="1:243" s="22" customFormat="1" ht="110.25">
      <c r="A225" s="65">
        <v>3.12</v>
      </c>
      <c r="B225" s="67" t="s">
        <v>585</v>
      </c>
      <c r="C225" s="53" t="s">
        <v>266</v>
      </c>
      <c r="D225" s="84"/>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6"/>
      <c r="IA225" s="22">
        <v>3.12</v>
      </c>
      <c r="IB225" s="22" t="s">
        <v>585</v>
      </c>
      <c r="IC225" s="22" t="s">
        <v>266</v>
      </c>
      <c r="IE225" s="23"/>
      <c r="IF225" s="23"/>
      <c r="IG225" s="23"/>
      <c r="IH225" s="23"/>
      <c r="II225" s="23"/>
    </row>
    <row r="226" spans="1:243" s="22" customFormat="1" ht="15.75">
      <c r="A226" s="66">
        <v>3.13</v>
      </c>
      <c r="B226" s="67" t="s">
        <v>586</v>
      </c>
      <c r="C226" s="53" t="s">
        <v>267</v>
      </c>
      <c r="D226" s="84"/>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6"/>
      <c r="IA226" s="22">
        <v>3.13</v>
      </c>
      <c r="IB226" s="22" t="s">
        <v>586</v>
      </c>
      <c r="IC226" s="22" t="s">
        <v>267</v>
      </c>
      <c r="IE226" s="23"/>
      <c r="IF226" s="23"/>
      <c r="IG226" s="23"/>
      <c r="IH226" s="23"/>
      <c r="II226" s="23"/>
    </row>
    <row r="227" spans="1:243" s="22" customFormat="1" ht="31.5">
      <c r="A227" s="66">
        <v>3.14</v>
      </c>
      <c r="B227" s="67" t="s">
        <v>587</v>
      </c>
      <c r="C227" s="53" t="s">
        <v>268</v>
      </c>
      <c r="D227" s="68">
        <v>3</v>
      </c>
      <c r="E227" s="69" t="s">
        <v>612</v>
      </c>
      <c r="F227" s="54">
        <v>2151.29</v>
      </c>
      <c r="G227" s="55"/>
      <c r="H227" s="55"/>
      <c r="I227" s="56" t="s">
        <v>38</v>
      </c>
      <c r="J227" s="57">
        <f t="shared" si="12"/>
        <v>1</v>
      </c>
      <c r="K227" s="55" t="s">
        <v>39</v>
      </c>
      <c r="L227" s="55" t="s">
        <v>4</v>
      </c>
      <c r="M227" s="58"/>
      <c r="N227" s="55"/>
      <c r="O227" s="55"/>
      <c r="P227" s="59"/>
      <c r="Q227" s="55"/>
      <c r="R227" s="55"/>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60">
        <f t="shared" si="13"/>
        <v>6454</v>
      </c>
      <c r="BB227" s="61">
        <f t="shared" si="14"/>
        <v>6454</v>
      </c>
      <c r="BC227" s="62" t="str">
        <f t="shared" si="15"/>
        <v>INR  Six Thousand Four Hundred &amp; Fifty Four  Only</v>
      </c>
      <c r="IA227" s="22">
        <v>3.14</v>
      </c>
      <c r="IB227" s="22" t="s">
        <v>587</v>
      </c>
      <c r="IC227" s="22" t="s">
        <v>268</v>
      </c>
      <c r="ID227" s="22">
        <v>3</v>
      </c>
      <c r="IE227" s="23" t="s">
        <v>612</v>
      </c>
      <c r="IF227" s="23"/>
      <c r="IG227" s="23"/>
      <c r="IH227" s="23"/>
      <c r="II227" s="23"/>
    </row>
    <row r="228" spans="1:243" s="22" customFormat="1" ht="236.25">
      <c r="A228" s="65">
        <v>3.15</v>
      </c>
      <c r="B228" s="67" t="s">
        <v>588</v>
      </c>
      <c r="C228" s="53" t="s">
        <v>269</v>
      </c>
      <c r="D228" s="84"/>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6"/>
      <c r="IA228" s="22">
        <v>3.15</v>
      </c>
      <c r="IB228" s="22" t="s">
        <v>588</v>
      </c>
      <c r="IC228" s="22" t="s">
        <v>269</v>
      </c>
      <c r="IE228" s="23"/>
      <c r="IF228" s="23"/>
      <c r="IG228" s="23"/>
      <c r="IH228" s="23"/>
      <c r="II228" s="23"/>
    </row>
    <row r="229" spans="1:243" s="22" customFormat="1" ht="78.75">
      <c r="A229" s="66">
        <v>3.16</v>
      </c>
      <c r="B229" s="67" t="s">
        <v>589</v>
      </c>
      <c r="C229" s="53" t="s">
        <v>270</v>
      </c>
      <c r="D229" s="84"/>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6"/>
      <c r="IA229" s="22">
        <v>3.16</v>
      </c>
      <c r="IB229" s="22" t="s">
        <v>589</v>
      </c>
      <c r="IC229" s="22" t="s">
        <v>270</v>
      </c>
      <c r="IE229" s="23"/>
      <c r="IF229" s="23"/>
      <c r="IG229" s="23"/>
      <c r="IH229" s="23"/>
      <c r="II229" s="23"/>
    </row>
    <row r="230" spans="1:243" s="22" customFormat="1" ht="31.5">
      <c r="A230" s="66">
        <v>3.17</v>
      </c>
      <c r="B230" s="67" t="s">
        <v>587</v>
      </c>
      <c r="C230" s="53" t="s">
        <v>271</v>
      </c>
      <c r="D230" s="68">
        <v>1</v>
      </c>
      <c r="E230" s="69" t="s">
        <v>612</v>
      </c>
      <c r="F230" s="54">
        <v>10247.35</v>
      </c>
      <c r="G230" s="55"/>
      <c r="H230" s="55"/>
      <c r="I230" s="56" t="s">
        <v>38</v>
      </c>
      <c r="J230" s="57">
        <f t="shared" si="12"/>
        <v>1</v>
      </c>
      <c r="K230" s="55" t="s">
        <v>39</v>
      </c>
      <c r="L230" s="55" t="s">
        <v>4</v>
      </c>
      <c r="M230" s="58"/>
      <c r="N230" s="55"/>
      <c r="O230" s="55"/>
      <c r="P230" s="59"/>
      <c r="Q230" s="55"/>
      <c r="R230" s="55"/>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60">
        <f t="shared" si="13"/>
        <v>10247</v>
      </c>
      <c r="BB230" s="61">
        <f t="shared" si="14"/>
        <v>10247</v>
      </c>
      <c r="BC230" s="62" t="str">
        <f t="shared" si="15"/>
        <v>INR  Ten Thousand Two Hundred &amp; Forty Seven  Only</v>
      </c>
      <c r="IA230" s="22">
        <v>3.17</v>
      </c>
      <c r="IB230" s="22" t="s">
        <v>587</v>
      </c>
      <c r="IC230" s="22" t="s">
        <v>271</v>
      </c>
      <c r="ID230" s="22">
        <v>1</v>
      </c>
      <c r="IE230" s="23" t="s">
        <v>612</v>
      </c>
      <c r="IF230" s="23"/>
      <c r="IG230" s="23"/>
      <c r="IH230" s="23"/>
      <c r="II230" s="23"/>
    </row>
    <row r="231" spans="1:243" s="22" customFormat="1" ht="141.75">
      <c r="A231" s="65">
        <v>3.18</v>
      </c>
      <c r="B231" s="67" t="s">
        <v>590</v>
      </c>
      <c r="C231" s="53" t="s">
        <v>272</v>
      </c>
      <c r="D231" s="84"/>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6"/>
      <c r="IA231" s="22">
        <v>3.18</v>
      </c>
      <c r="IB231" s="22" t="s">
        <v>590</v>
      </c>
      <c r="IC231" s="22" t="s">
        <v>272</v>
      </c>
      <c r="IE231" s="23"/>
      <c r="IF231" s="23"/>
      <c r="IG231" s="23"/>
      <c r="IH231" s="23"/>
      <c r="II231" s="23"/>
    </row>
    <row r="232" spans="1:243" s="22" customFormat="1" ht="31.5">
      <c r="A232" s="66">
        <v>3.19</v>
      </c>
      <c r="B232" s="67" t="s">
        <v>591</v>
      </c>
      <c r="C232" s="53" t="s">
        <v>273</v>
      </c>
      <c r="D232" s="68">
        <v>1</v>
      </c>
      <c r="E232" s="69" t="s">
        <v>612</v>
      </c>
      <c r="F232" s="54">
        <v>599.47</v>
      </c>
      <c r="G232" s="55"/>
      <c r="H232" s="55"/>
      <c r="I232" s="56" t="s">
        <v>38</v>
      </c>
      <c r="J232" s="57">
        <f t="shared" si="12"/>
        <v>1</v>
      </c>
      <c r="K232" s="55" t="s">
        <v>39</v>
      </c>
      <c r="L232" s="55" t="s">
        <v>4</v>
      </c>
      <c r="M232" s="58"/>
      <c r="N232" s="55"/>
      <c r="O232" s="55"/>
      <c r="P232" s="59"/>
      <c r="Q232" s="55"/>
      <c r="R232" s="55"/>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60">
        <f t="shared" si="13"/>
        <v>599</v>
      </c>
      <c r="BB232" s="61">
        <f t="shared" si="14"/>
        <v>599</v>
      </c>
      <c r="BC232" s="62" t="str">
        <f t="shared" si="15"/>
        <v>INR  Five Hundred &amp; Ninety Nine  Only</v>
      </c>
      <c r="IA232" s="22">
        <v>3.19</v>
      </c>
      <c r="IB232" s="22" t="s">
        <v>591</v>
      </c>
      <c r="IC232" s="22" t="s">
        <v>273</v>
      </c>
      <c r="ID232" s="22">
        <v>1</v>
      </c>
      <c r="IE232" s="23" t="s">
        <v>612</v>
      </c>
      <c r="IF232" s="23"/>
      <c r="IG232" s="23"/>
      <c r="IH232" s="23"/>
      <c r="II232" s="23"/>
    </row>
    <row r="233" spans="1:243" s="22" customFormat="1" ht="15.75">
      <c r="A233" s="66">
        <v>3.2</v>
      </c>
      <c r="B233" s="67" t="s">
        <v>592</v>
      </c>
      <c r="C233" s="53" t="s">
        <v>274</v>
      </c>
      <c r="D233" s="84"/>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6"/>
      <c r="IA233" s="22">
        <v>3.2</v>
      </c>
      <c r="IB233" s="22" t="s">
        <v>592</v>
      </c>
      <c r="IC233" s="22" t="s">
        <v>274</v>
      </c>
      <c r="IE233" s="23"/>
      <c r="IF233" s="23"/>
      <c r="IG233" s="23"/>
      <c r="IH233" s="23"/>
      <c r="II233" s="23"/>
    </row>
    <row r="234" spans="1:243" s="22" customFormat="1" ht="267.75">
      <c r="A234" s="65">
        <v>3.21</v>
      </c>
      <c r="B234" s="67" t="s">
        <v>593</v>
      </c>
      <c r="C234" s="53" t="s">
        <v>275</v>
      </c>
      <c r="D234" s="84"/>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6"/>
      <c r="IA234" s="22">
        <v>3.21</v>
      </c>
      <c r="IB234" s="22" t="s">
        <v>593</v>
      </c>
      <c r="IC234" s="22" t="s">
        <v>275</v>
      </c>
      <c r="IE234" s="23"/>
      <c r="IF234" s="23"/>
      <c r="IG234" s="23"/>
      <c r="IH234" s="23"/>
      <c r="II234" s="23"/>
    </row>
    <row r="235" spans="1:243" s="22" customFormat="1" ht="15.75">
      <c r="A235" s="66">
        <v>3.22</v>
      </c>
      <c r="B235" s="67" t="s">
        <v>594</v>
      </c>
      <c r="C235" s="53" t="s">
        <v>276</v>
      </c>
      <c r="D235" s="84"/>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6"/>
      <c r="IA235" s="22">
        <v>3.22</v>
      </c>
      <c r="IB235" s="22" t="s">
        <v>594</v>
      </c>
      <c r="IC235" s="22" t="s">
        <v>276</v>
      </c>
      <c r="IE235" s="23"/>
      <c r="IF235" s="23"/>
      <c r="IG235" s="23"/>
      <c r="IH235" s="23"/>
      <c r="II235" s="23"/>
    </row>
    <row r="236" spans="1:243" s="22" customFormat="1" ht="47.25">
      <c r="A236" s="66">
        <v>3.23</v>
      </c>
      <c r="B236" s="67" t="s">
        <v>595</v>
      </c>
      <c r="C236" s="53" t="s">
        <v>277</v>
      </c>
      <c r="D236" s="68">
        <v>95</v>
      </c>
      <c r="E236" s="69" t="s">
        <v>613</v>
      </c>
      <c r="F236" s="54">
        <v>380.49</v>
      </c>
      <c r="G236" s="55"/>
      <c r="H236" s="55"/>
      <c r="I236" s="56" t="s">
        <v>38</v>
      </c>
      <c r="J236" s="57">
        <f t="shared" si="12"/>
        <v>1</v>
      </c>
      <c r="K236" s="55" t="s">
        <v>39</v>
      </c>
      <c r="L236" s="55" t="s">
        <v>4</v>
      </c>
      <c r="M236" s="58"/>
      <c r="N236" s="55"/>
      <c r="O236" s="55"/>
      <c r="P236" s="59"/>
      <c r="Q236" s="55"/>
      <c r="R236" s="55"/>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60">
        <f t="shared" si="13"/>
        <v>36147</v>
      </c>
      <c r="BB236" s="61">
        <f t="shared" si="14"/>
        <v>36147</v>
      </c>
      <c r="BC236" s="62" t="str">
        <f t="shared" si="15"/>
        <v>INR  Thirty Six Thousand One Hundred &amp; Forty Seven  Only</v>
      </c>
      <c r="IA236" s="22">
        <v>3.23</v>
      </c>
      <c r="IB236" s="22" t="s">
        <v>595</v>
      </c>
      <c r="IC236" s="22" t="s">
        <v>277</v>
      </c>
      <c r="ID236" s="22">
        <v>95</v>
      </c>
      <c r="IE236" s="23" t="s">
        <v>613</v>
      </c>
      <c r="IF236" s="23"/>
      <c r="IG236" s="23"/>
      <c r="IH236" s="23"/>
      <c r="II236" s="23"/>
    </row>
    <row r="237" spans="1:243" s="22" customFormat="1" ht="94.5">
      <c r="A237" s="65">
        <v>3.24</v>
      </c>
      <c r="B237" s="67" t="s">
        <v>596</v>
      </c>
      <c r="C237" s="53" t="s">
        <v>278</v>
      </c>
      <c r="D237" s="84"/>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6"/>
      <c r="IA237" s="22">
        <v>3.24</v>
      </c>
      <c r="IB237" s="22" t="s">
        <v>596</v>
      </c>
      <c r="IC237" s="22" t="s">
        <v>278</v>
      </c>
      <c r="IE237" s="23"/>
      <c r="IF237" s="23"/>
      <c r="IG237" s="23"/>
      <c r="IH237" s="23"/>
      <c r="II237" s="23"/>
    </row>
    <row r="238" spans="1:243" s="22" customFormat="1" ht="47.25">
      <c r="A238" s="66">
        <v>3.25</v>
      </c>
      <c r="B238" s="67" t="s">
        <v>595</v>
      </c>
      <c r="C238" s="53" t="s">
        <v>279</v>
      </c>
      <c r="D238" s="68">
        <v>73</v>
      </c>
      <c r="E238" s="69" t="s">
        <v>613</v>
      </c>
      <c r="F238" s="54">
        <v>466.29</v>
      </c>
      <c r="G238" s="55"/>
      <c r="H238" s="55"/>
      <c r="I238" s="56" t="s">
        <v>38</v>
      </c>
      <c r="J238" s="57">
        <f t="shared" si="12"/>
        <v>1</v>
      </c>
      <c r="K238" s="55" t="s">
        <v>39</v>
      </c>
      <c r="L238" s="55" t="s">
        <v>4</v>
      </c>
      <c r="M238" s="58"/>
      <c r="N238" s="55"/>
      <c r="O238" s="55"/>
      <c r="P238" s="59"/>
      <c r="Q238" s="55"/>
      <c r="R238" s="55"/>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60">
        <f t="shared" si="13"/>
        <v>34039</v>
      </c>
      <c r="BB238" s="61">
        <f t="shared" si="14"/>
        <v>34039</v>
      </c>
      <c r="BC238" s="62" t="str">
        <f t="shared" si="15"/>
        <v>INR  Thirty Four Thousand  &amp;Thirty Nine  Only</v>
      </c>
      <c r="IA238" s="22">
        <v>3.25</v>
      </c>
      <c r="IB238" s="22" t="s">
        <v>595</v>
      </c>
      <c r="IC238" s="22" t="s">
        <v>279</v>
      </c>
      <c r="ID238" s="22">
        <v>73</v>
      </c>
      <c r="IE238" s="23" t="s">
        <v>613</v>
      </c>
      <c r="IF238" s="23"/>
      <c r="IG238" s="23"/>
      <c r="IH238" s="23"/>
      <c r="II238" s="23"/>
    </row>
    <row r="239" spans="1:243" s="22" customFormat="1" ht="126">
      <c r="A239" s="66">
        <v>3.26</v>
      </c>
      <c r="B239" s="67" t="s">
        <v>597</v>
      </c>
      <c r="C239" s="53" t="s">
        <v>280</v>
      </c>
      <c r="D239" s="84"/>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6"/>
      <c r="IA239" s="22">
        <v>3.26</v>
      </c>
      <c r="IB239" s="22" t="s">
        <v>597</v>
      </c>
      <c r="IC239" s="22" t="s">
        <v>280</v>
      </c>
      <c r="IE239" s="23"/>
      <c r="IF239" s="23"/>
      <c r="IG239" s="23"/>
      <c r="IH239" s="23"/>
      <c r="II239" s="23"/>
    </row>
    <row r="240" spans="1:243" s="22" customFormat="1" ht="31.5">
      <c r="A240" s="65">
        <v>3.27</v>
      </c>
      <c r="B240" s="67" t="s">
        <v>598</v>
      </c>
      <c r="C240" s="53" t="s">
        <v>281</v>
      </c>
      <c r="D240" s="68">
        <v>1.76</v>
      </c>
      <c r="E240" s="69" t="s">
        <v>393</v>
      </c>
      <c r="F240" s="54">
        <v>833.89</v>
      </c>
      <c r="G240" s="55"/>
      <c r="H240" s="55"/>
      <c r="I240" s="56" t="s">
        <v>38</v>
      </c>
      <c r="J240" s="57">
        <f t="shared" si="12"/>
        <v>1</v>
      </c>
      <c r="K240" s="55" t="s">
        <v>39</v>
      </c>
      <c r="L240" s="55" t="s">
        <v>4</v>
      </c>
      <c r="M240" s="58"/>
      <c r="N240" s="55"/>
      <c r="O240" s="55"/>
      <c r="P240" s="59"/>
      <c r="Q240" s="55"/>
      <c r="R240" s="55"/>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60">
        <f t="shared" si="13"/>
        <v>1468</v>
      </c>
      <c r="BB240" s="61">
        <f t="shared" si="14"/>
        <v>1468</v>
      </c>
      <c r="BC240" s="62" t="str">
        <f t="shared" si="15"/>
        <v>INR  One Thousand Four Hundred &amp; Sixty Eight  Only</v>
      </c>
      <c r="IA240" s="22">
        <v>3.27</v>
      </c>
      <c r="IB240" s="22" t="s">
        <v>598</v>
      </c>
      <c r="IC240" s="22" t="s">
        <v>281</v>
      </c>
      <c r="ID240" s="22">
        <v>1.76</v>
      </c>
      <c r="IE240" s="23" t="s">
        <v>393</v>
      </c>
      <c r="IF240" s="23"/>
      <c r="IG240" s="23"/>
      <c r="IH240" s="23"/>
      <c r="II240" s="23"/>
    </row>
    <row r="241" spans="1:243" s="22" customFormat="1" ht="110.25">
      <c r="A241" s="66">
        <v>3.28</v>
      </c>
      <c r="B241" s="67" t="s">
        <v>599</v>
      </c>
      <c r="C241" s="53" t="s">
        <v>282</v>
      </c>
      <c r="D241" s="84"/>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6"/>
      <c r="IA241" s="22">
        <v>3.28</v>
      </c>
      <c r="IB241" s="22" t="s">
        <v>599</v>
      </c>
      <c r="IC241" s="22" t="s">
        <v>282</v>
      </c>
      <c r="IE241" s="23"/>
      <c r="IF241" s="23"/>
      <c r="IG241" s="23"/>
      <c r="IH241" s="23"/>
      <c r="II241" s="23"/>
    </row>
    <row r="242" spans="1:243" s="22" customFormat="1" ht="31.5">
      <c r="A242" s="66">
        <v>3.29</v>
      </c>
      <c r="B242" s="67" t="s">
        <v>600</v>
      </c>
      <c r="C242" s="53" t="s">
        <v>283</v>
      </c>
      <c r="D242" s="68">
        <v>8.91</v>
      </c>
      <c r="E242" s="69" t="s">
        <v>393</v>
      </c>
      <c r="F242" s="54">
        <v>1162.25</v>
      </c>
      <c r="G242" s="55"/>
      <c r="H242" s="55"/>
      <c r="I242" s="56" t="s">
        <v>38</v>
      </c>
      <c r="J242" s="57">
        <f t="shared" si="12"/>
        <v>1</v>
      </c>
      <c r="K242" s="55" t="s">
        <v>39</v>
      </c>
      <c r="L242" s="55" t="s">
        <v>4</v>
      </c>
      <c r="M242" s="58"/>
      <c r="N242" s="55"/>
      <c r="O242" s="55"/>
      <c r="P242" s="59"/>
      <c r="Q242" s="55"/>
      <c r="R242" s="55"/>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60">
        <f t="shared" si="13"/>
        <v>10356</v>
      </c>
      <c r="BB242" s="61">
        <f t="shared" si="14"/>
        <v>10356</v>
      </c>
      <c r="BC242" s="62" t="str">
        <f t="shared" si="15"/>
        <v>INR  Ten Thousand Three Hundred &amp; Fifty Six  Only</v>
      </c>
      <c r="IA242" s="22">
        <v>3.29</v>
      </c>
      <c r="IB242" s="22" t="s">
        <v>600</v>
      </c>
      <c r="IC242" s="22" t="s">
        <v>283</v>
      </c>
      <c r="ID242" s="22">
        <v>8.91</v>
      </c>
      <c r="IE242" s="23" t="s">
        <v>393</v>
      </c>
      <c r="IF242" s="23"/>
      <c r="IG242" s="23"/>
      <c r="IH242" s="23"/>
      <c r="II242" s="23"/>
    </row>
    <row r="243" spans="1:243" s="22" customFormat="1" ht="78.75">
      <c r="A243" s="65">
        <v>3.3</v>
      </c>
      <c r="B243" s="67" t="s">
        <v>601</v>
      </c>
      <c r="C243" s="53" t="s">
        <v>284</v>
      </c>
      <c r="D243" s="84"/>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6"/>
      <c r="IA243" s="22">
        <v>3.3</v>
      </c>
      <c r="IB243" s="22" t="s">
        <v>601</v>
      </c>
      <c r="IC243" s="22" t="s">
        <v>284</v>
      </c>
      <c r="IE243" s="23"/>
      <c r="IF243" s="23"/>
      <c r="IG243" s="23"/>
      <c r="IH243" s="23"/>
      <c r="II243" s="23"/>
    </row>
    <row r="244" spans="1:243" s="22" customFormat="1" ht="31.5">
      <c r="A244" s="66">
        <v>3.31</v>
      </c>
      <c r="B244" s="67" t="s">
        <v>602</v>
      </c>
      <c r="C244" s="53" t="s">
        <v>285</v>
      </c>
      <c r="D244" s="68">
        <v>33</v>
      </c>
      <c r="E244" s="69" t="s">
        <v>611</v>
      </c>
      <c r="F244" s="54">
        <v>74.75</v>
      </c>
      <c r="G244" s="55"/>
      <c r="H244" s="55"/>
      <c r="I244" s="56" t="s">
        <v>38</v>
      </c>
      <c r="J244" s="57">
        <f t="shared" si="12"/>
        <v>1</v>
      </c>
      <c r="K244" s="55" t="s">
        <v>39</v>
      </c>
      <c r="L244" s="55" t="s">
        <v>4</v>
      </c>
      <c r="M244" s="58"/>
      <c r="N244" s="55"/>
      <c r="O244" s="55"/>
      <c r="P244" s="59"/>
      <c r="Q244" s="55"/>
      <c r="R244" s="55"/>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60">
        <f t="shared" si="13"/>
        <v>2467</v>
      </c>
      <c r="BB244" s="61">
        <f t="shared" si="14"/>
        <v>2467</v>
      </c>
      <c r="BC244" s="62" t="str">
        <f t="shared" si="15"/>
        <v>INR  Two Thousand Four Hundred &amp; Sixty Seven  Only</v>
      </c>
      <c r="IA244" s="22">
        <v>3.31</v>
      </c>
      <c r="IB244" s="22" t="s">
        <v>602</v>
      </c>
      <c r="IC244" s="22" t="s">
        <v>285</v>
      </c>
      <c r="ID244" s="22">
        <v>33</v>
      </c>
      <c r="IE244" s="23" t="s">
        <v>611</v>
      </c>
      <c r="IF244" s="23"/>
      <c r="IG244" s="23"/>
      <c r="IH244" s="23"/>
      <c r="II244" s="23"/>
    </row>
    <row r="245" spans="1:243" s="22" customFormat="1" ht="47.25">
      <c r="A245" s="66">
        <v>3.32</v>
      </c>
      <c r="B245" s="67" t="s">
        <v>603</v>
      </c>
      <c r="C245" s="53" t="s">
        <v>286</v>
      </c>
      <c r="D245" s="84"/>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6"/>
      <c r="IA245" s="22">
        <v>3.32</v>
      </c>
      <c r="IB245" s="22" t="s">
        <v>603</v>
      </c>
      <c r="IC245" s="22" t="s">
        <v>286</v>
      </c>
      <c r="IE245" s="23"/>
      <c r="IF245" s="23"/>
      <c r="IG245" s="23"/>
      <c r="IH245" s="23"/>
      <c r="II245" s="23"/>
    </row>
    <row r="246" spans="1:243" s="22" customFormat="1" ht="31.5">
      <c r="A246" s="65">
        <v>3.33</v>
      </c>
      <c r="B246" s="67" t="s">
        <v>594</v>
      </c>
      <c r="C246" s="53" t="s">
        <v>287</v>
      </c>
      <c r="D246" s="68">
        <v>95</v>
      </c>
      <c r="E246" s="69" t="s">
        <v>613</v>
      </c>
      <c r="F246" s="54">
        <v>11.75</v>
      </c>
      <c r="G246" s="55"/>
      <c r="H246" s="55"/>
      <c r="I246" s="56" t="s">
        <v>38</v>
      </c>
      <c r="J246" s="57">
        <f t="shared" si="12"/>
        <v>1</v>
      </c>
      <c r="K246" s="55" t="s">
        <v>39</v>
      </c>
      <c r="L246" s="55" t="s">
        <v>4</v>
      </c>
      <c r="M246" s="58"/>
      <c r="N246" s="55"/>
      <c r="O246" s="55"/>
      <c r="P246" s="59"/>
      <c r="Q246" s="55"/>
      <c r="R246" s="55"/>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60">
        <f t="shared" si="13"/>
        <v>1116</v>
      </c>
      <c r="BB246" s="61">
        <f t="shared" si="14"/>
        <v>1116</v>
      </c>
      <c r="BC246" s="62" t="str">
        <f t="shared" si="15"/>
        <v>INR  One Thousand One Hundred &amp; Sixteen  Only</v>
      </c>
      <c r="IA246" s="22">
        <v>3.33</v>
      </c>
      <c r="IB246" s="22" t="s">
        <v>594</v>
      </c>
      <c r="IC246" s="22" t="s">
        <v>287</v>
      </c>
      <c r="ID246" s="22">
        <v>95</v>
      </c>
      <c r="IE246" s="23" t="s">
        <v>613</v>
      </c>
      <c r="IF246" s="23"/>
      <c r="IG246" s="23"/>
      <c r="IH246" s="23"/>
      <c r="II246" s="23"/>
    </row>
    <row r="247" spans="1:243" s="22" customFormat="1" ht="31.5">
      <c r="A247" s="66">
        <v>3.34</v>
      </c>
      <c r="B247" s="67" t="s">
        <v>604</v>
      </c>
      <c r="C247" s="53" t="s">
        <v>288</v>
      </c>
      <c r="D247" s="68">
        <v>73</v>
      </c>
      <c r="E247" s="69" t="s">
        <v>613</v>
      </c>
      <c r="F247" s="54">
        <v>11.75</v>
      </c>
      <c r="G247" s="55"/>
      <c r="H247" s="55"/>
      <c r="I247" s="56" t="s">
        <v>38</v>
      </c>
      <c r="J247" s="57">
        <f t="shared" si="12"/>
        <v>1</v>
      </c>
      <c r="K247" s="55" t="s">
        <v>39</v>
      </c>
      <c r="L247" s="55" t="s">
        <v>4</v>
      </c>
      <c r="M247" s="58"/>
      <c r="N247" s="55"/>
      <c r="O247" s="55"/>
      <c r="P247" s="59"/>
      <c r="Q247" s="55"/>
      <c r="R247" s="55"/>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60">
        <f t="shared" si="13"/>
        <v>858</v>
      </c>
      <c r="BB247" s="61">
        <f t="shared" si="14"/>
        <v>858</v>
      </c>
      <c r="BC247" s="62" t="str">
        <f t="shared" si="15"/>
        <v>INR  Eight Hundred &amp; Fifty Eight  Only</v>
      </c>
      <c r="IA247" s="22">
        <v>3.34</v>
      </c>
      <c r="IB247" s="22" t="s">
        <v>604</v>
      </c>
      <c r="IC247" s="22" t="s">
        <v>288</v>
      </c>
      <c r="ID247" s="22">
        <v>73</v>
      </c>
      <c r="IE247" s="23" t="s">
        <v>613</v>
      </c>
      <c r="IF247" s="23"/>
      <c r="IG247" s="23"/>
      <c r="IH247" s="23"/>
      <c r="II247" s="23"/>
    </row>
    <row r="248" spans="1:243" s="22" customFormat="1" ht="63">
      <c r="A248" s="66">
        <v>3.35</v>
      </c>
      <c r="B248" s="67" t="s">
        <v>605</v>
      </c>
      <c r="C248" s="53" t="s">
        <v>289</v>
      </c>
      <c r="D248" s="84"/>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6"/>
      <c r="IA248" s="22">
        <v>3.35</v>
      </c>
      <c r="IB248" s="22" t="s">
        <v>605</v>
      </c>
      <c r="IC248" s="22" t="s">
        <v>289</v>
      </c>
      <c r="IE248" s="23"/>
      <c r="IF248" s="23"/>
      <c r="IG248" s="23"/>
      <c r="IH248" s="23"/>
      <c r="II248" s="23"/>
    </row>
    <row r="249" spans="1:243" s="22" customFormat="1" ht="110.25" customHeight="1">
      <c r="A249" s="65">
        <v>3.36</v>
      </c>
      <c r="B249" s="67" t="s">
        <v>606</v>
      </c>
      <c r="C249" s="53" t="s">
        <v>290</v>
      </c>
      <c r="D249" s="68">
        <v>6</v>
      </c>
      <c r="E249" s="69" t="s">
        <v>612</v>
      </c>
      <c r="F249" s="54">
        <v>449.98</v>
      </c>
      <c r="G249" s="55"/>
      <c r="H249" s="55"/>
      <c r="I249" s="56" t="s">
        <v>38</v>
      </c>
      <c r="J249" s="57">
        <f t="shared" si="12"/>
        <v>1</v>
      </c>
      <c r="K249" s="55" t="s">
        <v>39</v>
      </c>
      <c r="L249" s="55" t="s">
        <v>4</v>
      </c>
      <c r="M249" s="58"/>
      <c r="N249" s="55"/>
      <c r="O249" s="55"/>
      <c r="P249" s="59"/>
      <c r="Q249" s="55"/>
      <c r="R249" s="55"/>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60">
        <f t="shared" si="13"/>
        <v>2700</v>
      </c>
      <c r="BB249" s="61">
        <f t="shared" si="14"/>
        <v>2700</v>
      </c>
      <c r="BC249" s="62" t="str">
        <f t="shared" si="15"/>
        <v>INR  Two Thousand Seven Hundred    Only</v>
      </c>
      <c r="IA249" s="22">
        <v>3.36</v>
      </c>
      <c r="IB249" s="22" t="s">
        <v>606</v>
      </c>
      <c r="IC249" s="22" t="s">
        <v>290</v>
      </c>
      <c r="ID249" s="22">
        <v>6</v>
      </c>
      <c r="IE249" s="23" t="s">
        <v>612</v>
      </c>
      <c r="IF249" s="23"/>
      <c r="IG249" s="23"/>
      <c r="IH249" s="23"/>
      <c r="II249" s="23"/>
    </row>
    <row r="250" spans="1:243" s="22" customFormat="1" ht="15.75">
      <c r="A250" s="66">
        <v>3.37</v>
      </c>
      <c r="B250" s="67" t="s">
        <v>607</v>
      </c>
      <c r="C250" s="53" t="s">
        <v>291</v>
      </c>
      <c r="D250" s="84"/>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6"/>
      <c r="IA250" s="22">
        <v>3.37</v>
      </c>
      <c r="IB250" s="22" t="s">
        <v>607</v>
      </c>
      <c r="IC250" s="22" t="s">
        <v>291</v>
      </c>
      <c r="IE250" s="23"/>
      <c r="IF250" s="23"/>
      <c r="IG250" s="23"/>
      <c r="IH250" s="23"/>
      <c r="II250" s="23"/>
    </row>
    <row r="251" spans="1:243" s="22" customFormat="1" ht="252">
      <c r="A251" s="66">
        <v>3.38</v>
      </c>
      <c r="B251" s="67" t="s">
        <v>608</v>
      </c>
      <c r="C251" s="53" t="s">
        <v>292</v>
      </c>
      <c r="D251" s="68">
        <v>30.5</v>
      </c>
      <c r="E251" s="69" t="s">
        <v>393</v>
      </c>
      <c r="F251" s="54">
        <v>452.96</v>
      </c>
      <c r="G251" s="55"/>
      <c r="H251" s="55"/>
      <c r="I251" s="56" t="s">
        <v>38</v>
      </c>
      <c r="J251" s="57">
        <f t="shared" si="12"/>
        <v>1</v>
      </c>
      <c r="K251" s="55" t="s">
        <v>39</v>
      </c>
      <c r="L251" s="55" t="s">
        <v>4</v>
      </c>
      <c r="M251" s="58"/>
      <c r="N251" s="55"/>
      <c r="O251" s="55"/>
      <c r="P251" s="59"/>
      <c r="Q251" s="55"/>
      <c r="R251" s="55"/>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60">
        <f t="shared" si="13"/>
        <v>13815</v>
      </c>
      <c r="BB251" s="61">
        <f t="shared" si="14"/>
        <v>13815</v>
      </c>
      <c r="BC251" s="62" t="str">
        <f t="shared" si="15"/>
        <v>INR  Thirteen Thousand Eight Hundred &amp; Fifteen  Only</v>
      </c>
      <c r="IA251" s="22">
        <v>3.38</v>
      </c>
      <c r="IB251" s="22" t="s">
        <v>608</v>
      </c>
      <c r="IC251" s="22" t="s">
        <v>292</v>
      </c>
      <c r="ID251" s="22">
        <v>30.5</v>
      </c>
      <c r="IE251" s="23" t="s">
        <v>393</v>
      </c>
      <c r="IF251" s="23"/>
      <c r="IG251" s="23"/>
      <c r="IH251" s="23"/>
      <c r="II251" s="23"/>
    </row>
    <row r="252" spans="1:243" s="22" customFormat="1" ht="346.5">
      <c r="A252" s="65">
        <v>3.39</v>
      </c>
      <c r="B252" s="67" t="s">
        <v>609</v>
      </c>
      <c r="C252" s="53" t="s">
        <v>293</v>
      </c>
      <c r="D252" s="68">
        <v>19.3</v>
      </c>
      <c r="E252" s="69" t="s">
        <v>393</v>
      </c>
      <c r="F252" s="54">
        <v>513.42</v>
      </c>
      <c r="G252" s="55"/>
      <c r="H252" s="55"/>
      <c r="I252" s="56" t="s">
        <v>38</v>
      </c>
      <c r="J252" s="57">
        <f t="shared" si="12"/>
        <v>1</v>
      </c>
      <c r="K252" s="55" t="s">
        <v>39</v>
      </c>
      <c r="L252" s="55" t="s">
        <v>4</v>
      </c>
      <c r="M252" s="58"/>
      <c r="N252" s="55"/>
      <c r="O252" s="55"/>
      <c r="P252" s="59"/>
      <c r="Q252" s="55"/>
      <c r="R252" s="55"/>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60">
        <f t="shared" si="13"/>
        <v>9909</v>
      </c>
      <c r="BB252" s="61">
        <f t="shared" si="14"/>
        <v>9909</v>
      </c>
      <c r="BC252" s="62" t="str">
        <f t="shared" si="15"/>
        <v>INR  Nine Thousand Nine Hundred &amp; Nine  Only</v>
      </c>
      <c r="IA252" s="22">
        <v>3.39</v>
      </c>
      <c r="IB252" s="22" t="s">
        <v>609</v>
      </c>
      <c r="IC252" s="22" t="s">
        <v>293</v>
      </c>
      <c r="ID252" s="22">
        <v>19.3</v>
      </c>
      <c r="IE252" s="23" t="s">
        <v>393</v>
      </c>
      <c r="IF252" s="23"/>
      <c r="IG252" s="23"/>
      <c r="IH252" s="23"/>
      <c r="II252" s="23"/>
    </row>
    <row r="253" spans="1:243" s="22" customFormat="1" ht="85.5">
      <c r="A253" s="66">
        <v>3.4</v>
      </c>
      <c r="B253" s="67" t="s">
        <v>632</v>
      </c>
      <c r="C253" s="53" t="s">
        <v>294</v>
      </c>
      <c r="D253" s="84"/>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6"/>
      <c r="IA253" s="22">
        <v>3.4</v>
      </c>
      <c r="IB253" s="46" t="s">
        <v>632</v>
      </c>
      <c r="IC253" s="22" t="s">
        <v>294</v>
      </c>
      <c r="IE253" s="23"/>
      <c r="IF253" s="23"/>
      <c r="IG253" s="23"/>
      <c r="IH253" s="23"/>
      <c r="II253" s="23"/>
    </row>
    <row r="254" spans="1:243" s="22" customFormat="1" ht="409.5">
      <c r="A254" s="66">
        <v>3.41</v>
      </c>
      <c r="B254" s="67" t="s">
        <v>633</v>
      </c>
      <c r="C254" s="53" t="s">
        <v>295</v>
      </c>
      <c r="D254" s="68">
        <v>0.63</v>
      </c>
      <c r="E254" s="69" t="s">
        <v>414</v>
      </c>
      <c r="F254" s="54">
        <v>5045.59</v>
      </c>
      <c r="G254" s="55"/>
      <c r="H254" s="55"/>
      <c r="I254" s="56" t="s">
        <v>38</v>
      </c>
      <c r="J254" s="57">
        <f t="shared" si="12"/>
        <v>1</v>
      </c>
      <c r="K254" s="55" t="s">
        <v>39</v>
      </c>
      <c r="L254" s="55" t="s">
        <v>4</v>
      </c>
      <c r="M254" s="58"/>
      <c r="N254" s="55"/>
      <c r="O254" s="55"/>
      <c r="P254" s="59"/>
      <c r="Q254" s="55"/>
      <c r="R254" s="55"/>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60">
        <f t="shared" si="13"/>
        <v>3179</v>
      </c>
      <c r="BB254" s="61">
        <f t="shared" si="14"/>
        <v>3179</v>
      </c>
      <c r="BC254" s="62" t="str">
        <f t="shared" si="15"/>
        <v>INR  Three Thousand One Hundred &amp; Seventy Nine  Only</v>
      </c>
      <c r="IA254" s="22">
        <v>3.41</v>
      </c>
      <c r="IB254" s="46" t="s">
        <v>633</v>
      </c>
      <c r="IC254" s="22" t="s">
        <v>295</v>
      </c>
      <c r="ID254" s="22">
        <v>0.63</v>
      </c>
      <c r="IE254" s="23" t="s">
        <v>414</v>
      </c>
      <c r="IF254" s="23"/>
      <c r="IG254" s="23"/>
      <c r="IH254" s="23"/>
      <c r="II254" s="23"/>
    </row>
    <row r="255" spans="1:243" s="22" customFormat="1" ht="185.25">
      <c r="A255" s="65">
        <v>3.42</v>
      </c>
      <c r="B255" s="67" t="s">
        <v>634</v>
      </c>
      <c r="C255" s="53" t="s">
        <v>296</v>
      </c>
      <c r="D255" s="68">
        <v>3</v>
      </c>
      <c r="E255" s="69" t="s">
        <v>392</v>
      </c>
      <c r="F255" s="54">
        <v>1396.01</v>
      </c>
      <c r="G255" s="55"/>
      <c r="H255" s="55"/>
      <c r="I255" s="56" t="s">
        <v>38</v>
      </c>
      <c r="J255" s="57">
        <f t="shared" si="12"/>
        <v>1</v>
      </c>
      <c r="K255" s="55" t="s">
        <v>39</v>
      </c>
      <c r="L255" s="55" t="s">
        <v>4</v>
      </c>
      <c r="M255" s="58"/>
      <c r="N255" s="55"/>
      <c r="O255" s="55"/>
      <c r="P255" s="59"/>
      <c r="Q255" s="55"/>
      <c r="R255" s="55"/>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60">
        <f t="shared" si="13"/>
        <v>4188</v>
      </c>
      <c r="BB255" s="61">
        <f t="shared" si="14"/>
        <v>4188</v>
      </c>
      <c r="BC255" s="62" t="str">
        <f t="shared" si="15"/>
        <v>INR  Four Thousand One Hundred &amp; Eighty Eight  Only</v>
      </c>
      <c r="IA255" s="22">
        <v>3.42</v>
      </c>
      <c r="IB255" s="46" t="s">
        <v>634</v>
      </c>
      <c r="IC255" s="22" t="s">
        <v>296</v>
      </c>
      <c r="ID255" s="22">
        <v>3</v>
      </c>
      <c r="IE255" s="23" t="s">
        <v>392</v>
      </c>
      <c r="IF255" s="23"/>
      <c r="IG255" s="23"/>
      <c r="IH255" s="23"/>
      <c r="II255" s="23"/>
    </row>
    <row r="256" spans="1:243" s="22" customFormat="1" ht="171">
      <c r="A256" s="66">
        <v>3.43</v>
      </c>
      <c r="B256" s="67" t="s">
        <v>635</v>
      </c>
      <c r="C256" s="53" t="s">
        <v>297</v>
      </c>
      <c r="D256" s="68">
        <v>9</v>
      </c>
      <c r="E256" s="69" t="s">
        <v>392</v>
      </c>
      <c r="F256" s="54">
        <v>181.76</v>
      </c>
      <c r="G256" s="55"/>
      <c r="H256" s="55"/>
      <c r="I256" s="56" t="s">
        <v>38</v>
      </c>
      <c r="J256" s="57">
        <f t="shared" si="12"/>
        <v>1</v>
      </c>
      <c r="K256" s="55" t="s">
        <v>39</v>
      </c>
      <c r="L256" s="55" t="s">
        <v>4</v>
      </c>
      <c r="M256" s="58"/>
      <c r="N256" s="55"/>
      <c r="O256" s="55"/>
      <c r="P256" s="59"/>
      <c r="Q256" s="55"/>
      <c r="R256" s="55"/>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60">
        <f t="shared" si="13"/>
        <v>1636</v>
      </c>
      <c r="BB256" s="61">
        <f t="shared" si="14"/>
        <v>1636</v>
      </c>
      <c r="BC256" s="62" t="str">
        <f t="shared" si="15"/>
        <v>INR  One Thousand Six Hundred &amp; Thirty Six  Only</v>
      </c>
      <c r="IA256" s="22">
        <v>3.43</v>
      </c>
      <c r="IB256" s="46" t="s">
        <v>635</v>
      </c>
      <c r="IC256" s="22" t="s">
        <v>297</v>
      </c>
      <c r="ID256" s="22">
        <v>9</v>
      </c>
      <c r="IE256" s="23" t="s">
        <v>392</v>
      </c>
      <c r="IF256" s="23"/>
      <c r="IG256" s="23"/>
      <c r="IH256" s="23"/>
      <c r="II256" s="23"/>
    </row>
    <row r="257" spans="1:243" s="22" customFormat="1" ht="156.75">
      <c r="A257" s="66">
        <v>3.44</v>
      </c>
      <c r="B257" s="67" t="s">
        <v>636</v>
      </c>
      <c r="C257" s="53" t="s">
        <v>298</v>
      </c>
      <c r="D257" s="68">
        <v>3</v>
      </c>
      <c r="E257" s="69" t="s">
        <v>392</v>
      </c>
      <c r="F257" s="54">
        <v>610.02</v>
      </c>
      <c r="G257" s="55"/>
      <c r="H257" s="55"/>
      <c r="I257" s="56" t="s">
        <v>38</v>
      </c>
      <c r="J257" s="57">
        <f t="shared" si="12"/>
        <v>1</v>
      </c>
      <c r="K257" s="55" t="s">
        <v>39</v>
      </c>
      <c r="L257" s="55" t="s">
        <v>4</v>
      </c>
      <c r="M257" s="58"/>
      <c r="N257" s="55"/>
      <c r="O257" s="55"/>
      <c r="P257" s="59"/>
      <c r="Q257" s="55"/>
      <c r="R257" s="55"/>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60">
        <f t="shared" si="13"/>
        <v>1830</v>
      </c>
      <c r="BB257" s="61">
        <f t="shared" si="14"/>
        <v>1830</v>
      </c>
      <c r="BC257" s="62" t="str">
        <f t="shared" si="15"/>
        <v>INR  One Thousand Eight Hundred &amp; Thirty  Only</v>
      </c>
      <c r="IA257" s="22">
        <v>3.44</v>
      </c>
      <c r="IB257" s="46" t="s">
        <v>636</v>
      </c>
      <c r="IC257" s="22" t="s">
        <v>298</v>
      </c>
      <c r="ID257" s="22">
        <v>3</v>
      </c>
      <c r="IE257" s="23" t="s">
        <v>392</v>
      </c>
      <c r="IF257" s="23"/>
      <c r="IG257" s="23"/>
      <c r="IH257" s="23"/>
      <c r="II257" s="23"/>
    </row>
    <row r="258" spans="1:243" s="22" customFormat="1" ht="384.75">
      <c r="A258" s="65">
        <v>3.45</v>
      </c>
      <c r="B258" s="67" t="s">
        <v>637</v>
      </c>
      <c r="C258" s="53" t="s">
        <v>299</v>
      </c>
      <c r="D258" s="68">
        <v>3</v>
      </c>
      <c r="E258" s="69" t="s">
        <v>392</v>
      </c>
      <c r="F258" s="54">
        <v>2512.36</v>
      </c>
      <c r="G258" s="55"/>
      <c r="H258" s="55"/>
      <c r="I258" s="56" t="s">
        <v>38</v>
      </c>
      <c r="J258" s="57">
        <f t="shared" si="12"/>
        <v>1</v>
      </c>
      <c r="K258" s="55" t="s">
        <v>39</v>
      </c>
      <c r="L258" s="55" t="s">
        <v>4</v>
      </c>
      <c r="M258" s="58"/>
      <c r="N258" s="55"/>
      <c r="O258" s="55"/>
      <c r="P258" s="59"/>
      <c r="Q258" s="55"/>
      <c r="R258" s="55"/>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60">
        <f t="shared" si="13"/>
        <v>7537</v>
      </c>
      <c r="BB258" s="61">
        <f t="shared" si="14"/>
        <v>7537</v>
      </c>
      <c r="BC258" s="62" t="str">
        <f t="shared" si="15"/>
        <v>INR  Seven Thousand Five Hundred &amp; Thirty Seven  Only</v>
      </c>
      <c r="IA258" s="22">
        <v>3.45</v>
      </c>
      <c r="IB258" s="46" t="s">
        <v>637</v>
      </c>
      <c r="IC258" s="22" t="s">
        <v>299</v>
      </c>
      <c r="ID258" s="22">
        <v>3</v>
      </c>
      <c r="IE258" s="23" t="s">
        <v>392</v>
      </c>
      <c r="IF258" s="23"/>
      <c r="IG258" s="23"/>
      <c r="IH258" s="23"/>
      <c r="II258" s="23"/>
    </row>
    <row r="259" spans="1:243" s="22" customFormat="1" ht="242.25">
      <c r="A259" s="66">
        <v>3.46</v>
      </c>
      <c r="B259" s="67" t="s">
        <v>638</v>
      </c>
      <c r="C259" s="53" t="s">
        <v>300</v>
      </c>
      <c r="D259" s="68">
        <v>6</v>
      </c>
      <c r="E259" s="69" t="s">
        <v>392</v>
      </c>
      <c r="F259" s="54">
        <v>182.53</v>
      </c>
      <c r="G259" s="55"/>
      <c r="H259" s="55"/>
      <c r="I259" s="56" t="s">
        <v>38</v>
      </c>
      <c r="J259" s="57">
        <f t="shared" si="12"/>
        <v>1</v>
      </c>
      <c r="K259" s="55" t="s">
        <v>39</v>
      </c>
      <c r="L259" s="55" t="s">
        <v>4</v>
      </c>
      <c r="M259" s="58"/>
      <c r="N259" s="55"/>
      <c r="O259" s="55"/>
      <c r="P259" s="59"/>
      <c r="Q259" s="55"/>
      <c r="R259" s="55"/>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60">
        <f t="shared" si="13"/>
        <v>1095</v>
      </c>
      <c r="BB259" s="61">
        <f t="shared" si="14"/>
        <v>1095</v>
      </c>
      <c r="BC259" s="62" t="str">
        <f t="shared" si="15"/>
        <v>INR  One Thousand  &amp;Ninety Five  Only</v>
      </c>
      <c r="IA259" s="22">
        <v>3.46</v>
      </c>
      <c r="IB259" s="46" t="s">
        <v>638</v>
      </c>
      <c r="IC259" s="22" t="s">
        <v>300</v>
      </c>
      <c r="ID259" s="22">
        <v>6</v>
      </c>
      <c r="IE259" s="23" t="s">
        <v>392</v>
      </c>
      <c r="IF259" s="23"/>
      <c r="IG259" s="23"/>
      <c r="IH259" s="23"/>
      <c r="II259" s="23"/>
    </row>
    <row r="260" spans="1:243" s="22" customFormat="1" ht="142.5">
      <c r="A260" s="66">
        <v>3.47</v>
      </c>
      <c r="B260" s="67" t="s">
        <v>639</v>
      </c>
      <c r="C260" s="53" t="s">
        <v>301</v>
      </c>
      <c r="D260" s="68">
        <v>3</v>
      </c>
      <c r="E260" s="69" t="s">
        <v>392</v>
      </c>
      <c r="F260" s="54">
        <v>186.97</v>
      </c>
      <c r="G260" s="55"/>
      <c r="H260" s="55"/>
      <c r="I260" s="56" t="s">
        <v>38</v>
      </c>
      <c r="J260" s="57">
        <f t="shared" si="12"/>
        <v>1</v>
      </c>
      <c r="K260" s="55" t="s">
        <v>39</v>
      </c>
      <c r="L260" s="55" t="s">
        <v>4</v>
      </c>
      <c r="M260" s="58"/>
      <c r="N260" s="55"/>
      <c r="O260" s="55"/>
      <c r="P260" s="59"/>
      <c r="Q260" s="55"/>
      <c r="R260" s="55"/>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60">
        <f t="shared" si="13"/>
        <v>561</v>
      </c>
      <c r="BB260" s="61">
        <f t="shared" si="14"/>
        <v>561</v>
      </c>
      <c r="BC260" s="62" t="str">
        <f t="shared" si="15"/>
        <v>INR  Five Hundred &amp; Sixty One  Only</v>
      </c>
      <c r="IA260" s="22">
        <v>3.47</v>
      </c>
      <c r="IB260" s="46" t="s">
        <v>639</v>
      </c>
      <c r="IC260" s="22" t="s">
        <v>301</v>
      </c>
      <c r="ID260" s="22">
        <v>3</v>
      </c>
      <c r="IE260" s="23" t="s">
        <v>392</v>
      </c>
      <c r="IF260" s="23"/>
      <c r="IG260" s="23"/>
      <c r="IH260" s="23"/>
      <c r="II260" s="23"/>
    </row>
    <row r="261" spans="1:243" s="22" customFormat="1" ht="171">
      <c r="A261" s="65">
        <v>3.48</v>
      </c>
      <c r="B261" s="67" t="s">
        <v>640</v>
      </c>
      <c r="C261" s="53" t="s">
        <v>302</v>
      </c>
      <c r="D261" s="68">
        <v>3</v>
      </c>
      <c r="E261" s="69" t="s">
        <v>392</v>
      </c>
      <c r="F261" s="54">
        <v>356.9</v>
      </c>
      <c r="G261" s="55"/>
      <c r="H261" s="55"/>
      <c r="I261" s="56" t="s">
        <v>38</v>
      </c>
      <c r="J261" s="57">
        <f t="shared" si="12"/>
        <v>1</v>
      </c>
      <c r="K261" s="55" t="s">
        <v>39</v>
      </c>
      <c r="L261" s="55" t="s">
        <v>4</v>
      </c>
      <c r="M261" s="58"/>
      <c r="N261" s="55"/>
      <c r="O261" s="55"/>
      <c r="P261" s="59"/>
      <c r="Q261" s="55"/>
      <c r="R261" s="55"/>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60">
        <f t="shared" si="13"/>
        <v>1071</v>
      </c>
      <c r="BB261" s="61">
        <f t="shared" si="14"/>
        <v>1071</v>
      </c>
      <c r="BC261" s="62" t="str">
        <f t="shared" si="15"/>
        <v>INR  One Thousand  &amp;Seventy One  Only</v>
      </c>
      <c r="IA261" s="22">
        <v>3.48</v>
      </c>
      <c r="IB261" s="46" t="s">
        <v>640</v>
      </c>
      <c r="IC261" s="22" t="s">
        <v>302</v>
      </c>
      <c r="ID261" s="22">
        <v>3</v>
      </c>
      <c r="IE261" s="23" t="s">
        <v>392</v>
      </c>
      <c r="IF261" s="23"/>
      <c r="IG261" s="23"/>
      <c r="IH261" s="23"/>
      <c r="II261" s="23"/>
    </row>
    <row r="262" spans="1:243" s="22" customFormat="1" ht="327.75">
      <c r="A262" s="66">
        <v>3.49</v>
      </c>
      <c r="B262" s="67" t="s">
        <v>641</v>
      </c>
      <c r="C262" s="53" t="s">
        <v>303</v>
      </c>
      <c r="D262" s="68">
        <v>3</v>
      </c>
      <c r="E262" s="69" t="s">
        <v>392</v>
      </c>
      <c r="F262" s="54">
        <v>345.17</v>
      </c>
      <c r="G262" s="55"/>
      <c r="H262" s="55"/>
      <c r="I262" s="56" t="s">
        <v>38</v>
      </c>
      <c r="J262" s="57">
        <f t="shared" si="12"/>
        <v>1</v>
      </c>
      <c r="K262" s="55" t="s">
        <v>39</v>
      </c>
      <c r="L262" s="55" t="s">
        <v>4</v>
      </c>
      <c r="M262" s="58"/>
      <c r="N262" s="55"/>
      <c r="O262" s="55"/>
      <c r="P262" s="59"/>
      <c r="Q262" s="55"/>
      <c r="R262" s="55"/>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60">
        <f t="shared" si="13"/>
        <v>1036</v>
      </c>
      <c r="BB262" s="61">
        <f t="shared" si="14"/>
        <v>1036</v>
      </c>
      <c r="BC262" s="62" t="str">
        <f t="shared" si="15"/>
        <v>INR  One Thousand  &amp;Thirty Six  Only</v>
      </c>
      <c r="IA262" s="22">
        <v>3.49</v>
      </c>
      <c r="IB262" s="46" t="s">
        <v>641</v>
      </c>
      <c r="IC262" s="22" t="s">
        <v>303</v>
      </c>
      <c r="ID262" s="22">
        <v>3</v>
      </c>
      <c r="IE262" s="23" t="s">
        <v>392</v>
      </c>
      <c r="IF262" s="23"/>
      <c r="IG262" s="23"/>
      <c r="IH262" s="23"/>
      <c r="II262" s="23"/>
    </row>
    <row r="263" spans="1:243" s="22" customFormat="1" ht="409.5">
      <c r="A263" s="66">
        <v>3.5</v>
      </c>
      <c r="B263" s="67" t="s">
        <v>642</v>
      </c>
      <c r="C263" s="53" t="s">
        <v>304</v>
      </c>
      <c r="D263" s="68">
        <v>2.23</v>
      </c>
      <c r="E263" s="69" t="s">
        <v>615</v>
      </c>
      <c r="F263" s="54">
        <v>1736.88</v>
      </c>
      <c r="G263" s="55"/>
      <c r="H263" s="55"/>
      <c r="I263" s="56" t="s">
        <v>38</v>
      </c>
      <c r="J263" s="57">
        <f t="shared" si="12"/>
        <v>1</v>
      </c>
      <c r="K263" s="55" t="s">
        <v>39</v>
      </c>
      <c r="L263" s="55" t="s">
        <v>4</v>
      </c>
      <c r="M263" s="58"/>
      <c r="N263" s="55"/>
      <c r="O263" s="55"/>
      <c r="P263" s="59"/>
      <c r="Q263" s="55"/>
      <c r="R263" s="55"/>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60">
        <f t="shared" si="13"/>
        <v>3873</v>
      </c>
      <c r="BB263" s="61">
        <f t="shared" si="14"/>
        <v>3873</v>
      </c>
      <c r="BC263" s="62" t="str">
        <f t="shared" si="15"/>
        <v>INR  Three Thousand Eight Hundred &amp; Seventy Three  Only</v>
      </c>
      <c r="IA263" s="22">
        <v>3.5</v>
      </c>
      <c r="IB263" s="46" t="s">
        <v>642</v>
      </c>
      <c r="IC263" s="22" t="s">
        <v>304</v>
      </c>
      <c r="ID263" s="22">
        <v>2.23</v>
      </c>
      <c r="IE263" s="23" t="s">
        <v>615</v>
      </c>
      <c r="IF263" s="23"/>
      <c r="IG263" s="23"/>
      <c r="IH263" s="23"/>
      <c r="II263" s="23"/>
    </row>
    <row r="264" spans="1:243" s="22" customFormat="1" ht="63">
      <c r="A264" s="65">
        <v>3.51</v>
      </c>
      <c r="B264" s="67" t="s">
        <v>643</v>
      </c>
      <c r="C264" s="53" t="s">
        <v>305</v>
      </c>
      <c r="D264" s="68">
        <v>3</v>
      </c>
      <c r="E264" s="69" t="s">
        <v>392</v>
      </c>
      <c r="F264" s="54">
        <v>651.08</v>
      </c>
      <c r="G264" s="55"/>
      <c r="H264" s="55"/>
      <c r="I264" s="56" t="s">
        <v>38</v>
      </c>
      <c r="J264" s="57">
        <f t="shared" si="12"/>
        <v>1</v>
      </c>
      <c r="K264" s="55" t="s">
        <v>39</v>
      </c>
      <c r="L264" s="55" t="s">
        <v>4</v>
      </c>
      <c r="M264" s="58"/>
      <c r="N264" s="55"/>
      <c r="O264" s="55"/>
      <c r="P264" s="59"/>
      <c r="Q264" s="55"/>
      <c r="R264" s="55"/>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60">
        <f t="shared" si="13"/>
        <v>1953</v>
      </c>
      <c r="BB264" s="61">
        <f t="shared" si="14"/>
        <v>1953</v>
      </c>
      <c r="BC264" s="62" t="str">
        <f t="shared" si="15"/>
        <v>INR  One Thousand Nine Hundred &amp; Fifty Three  Only</v>
      </c>
      <c r="IA264" s="22">
        <v>3.51</v>
      </c>
      <c r="IB264" s="22" t="s">
        <v>643</v>
      </c>
      <c r="IC264" s="22" t="s">
        <v>305</v>
      </c>
      <c r="ID264" s="22">
        <v>3</v>
      </c>
      <c r="IE264" s="23" t="s">
        <v>392</v>
      </c>
      <c r="IF264" s="23"/>
      <c r="IG264" s="23"/>
      <c r="IH264" s="23"/>
      <c r="II264" s="23"/>
    </row>
    <row r="265" spans="1:243" s="22" customFormat="1" ht="285">
      <c r="A265" s="66">
        <v>3.52</v>
      </c>
      <c r="B265" s="67" t="s">
        <v>644</v>
      </c>
      <c r="C265" s="53" t="s">
        <v>306</v>
      </c>
      <c r="D265" s="68">
        <v>3</v>
      </c>
      <c r="E265" s="69" t="s">
        <v>392</v>
      </c>
      <c r="F265" s="54">
        <v>3871.28</v>
      </c>
      <c r="G265" s="55"/>
      <c r="H265" s="55"/>
      <c r="I265" s="56" t="s">
        <v>38</v>
      </c>
      <c r="J265" s="57">
        <f t="shared" si="12"/>
        <v>1</v>
      </c>
      <c r="K265" s="55" t="s">
        <v>39</v>
      </c>
      <c r="L265" s="55" t="s">
        <v>4</v>
      </c>
      <c r="M265" s="58"/>
      <c r="N265" s="55"/>
      <c r="O265" s="55"/>
      <c r="P265" s="59"/>
      <c r="Q265" s="55"/>
      <c r="R265" s="55"/>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60">
        <f t="shared" si="13"/>
        <v>11614</v>
      </c>
      <c r="BB265" s="61">
        <f t="shared" si="14"/>
        <v>11614</v>
      </c>
      <c r="BC265" s="62" t="str">
        <f t="shared" si="15"/>
        <v>INR  Eleven Thousand Six Hundred &amp; Fourteen  Only</v>
      </c>
      <c r="IA265" s="22">
        <v>3.52</v>
      </c>
      <c r="IB265" s="46" t="s">
        <v>644</v>
      </c>
      <c r="IC265" s="22" t="s">
        <v>306</v>
      </c>
      <c r="ID265" s="22">
        <v>3</v>
      </c>
      <c r="IE265" s="23" t="s">
        <v>392</v>
      </c>
      <c r="IF265" s="23"/>
      <c r="IG265" s="23"/>
      <c r="IH265" s="23"/>
      <c r="II265" s="23"/>
    </row>
    <row r="266" spans="1:243" s="22" customFormat="1" ht="128.25">
      <c r="A266" s="66">
        <v>3.53</v>
      </c>
      <c r="B266" s="67" t="s">
        <v>645</v>
      </c>
      <c r="C266" s="53" t="s">
        <v>307</v>
      </c>
      <c r="D266" s="68">
        <v>16</v>
      </c>
      <c r="E266" s="69" t="s">
        <v>612</v>
      </c>
      <c r="F266" s="54">
        <v>74.92</v>
      </c>
      <c r="G266" s="55"/>
      <c r="H266" s="55"/>
      <c r="I266" s="56" t="s">
        <v>38</v>
      </c>
      <c r="J266" s="57">
        <f t="shared" si="12"/>
        <v>1</v>
      </c>
      <c r="K266" s="55" t="s">
        <v>39</v>
      </c>
      <c r="L266" s="55" t="s">
        <v>4</v>
      </c>
      <c r="M266" s="58"/>
      <c r="N266" s="55"/>
      <c r="O266" s="55"/>
      <c r="P266" s="59"/>
      <c r="Q266" s="55"/>
      <c r="R266" s="55"/>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60">
        <f t="shared" si="13"/>
        <v>1199</v>
      </c>
      <c r="BB266" s="61">
        <f t="shared" si="14"/>
        <v>1199</v>
      </c>
      <c r="BC266" s="62" t="str">
        <f t="shared" si="15"/>
        <v>INR  One Thousand One Hundred &amp; Ninety Nine  Only</v>
      </c>
      <c r="IA266" s="22">
        <v>3.53</v>
      </c>
      <c r="IB266" s="46" t="s">
        <v>645</v>
      </c>
      <c r="IC266" s="22" t="s">
        <v>307</v>
      </c>
      <c r="ID266" s="22">
        <v>16</v>
      </c>
      <c r="IE266" s="23" t="s">
        <v>612</v>
      </c>
      <c r="IF266" s="23"/>
      <c r="IG266" s="23"/>
      <c r="IH266" s="23"/>
      <c r="II266" s="23"/>
    </row>
    <row r="267" spans="1:243" s="22" customFormat="1" ht="99.75">
      <c r="A267" s="65">
        <v>3.54</v>
      </c>
      <c r="B267" s="67" t="s">
        <v>646</v>
      </c>
      <c r="C267" s="53" t="s">
        <v>308</v>
      </c>
      <c r="D267" s="68">
        <v>16</v>
      </c>
      <c r="E267" s="69" t="s">
        <v>392</v>
      </c>
      <c r="F267" s="54">
        <v>21.39</v>
      </c>
      <c r="G267" s="55"/>
      <c r="H267" s="55"/>
      <c r="I267" s="56" t="s">
        <v>38</v>
      </c>
      <c r="J267" s="57">
        <f t="shared" si="12"/>
        <v>1</v>
      </c>
      <c r="K267" s="55" t="s">
        <v>39</v>
      </c>
      <c r="L267" s="55" t="s">
        <v>4</v>
      </c>
      <c r="M267" s="58"/>
      <c r="N267" s="55"/>
      <c r="O267" s="55"/>
      <c r="P267" s="59"/>
      <c r="Q267" s="55"/>
      <c r="R267" s="55"/>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60">
        <f t="shared" si="13"/>
        <v>342</v>
      </c>
      <c r="BB267" s="61">
        <f t="shared" si="14"/>
        <v>342</v>
      </c>
      <c r="BC267" s="62" t="str">
        <f t="shared" si="15"/>
        <v>INR  Three Hundred &amp; Forty Two  Only</v>
      </c>
      <c r="IA267" s="22">
        <v>3.54</v>
      </c>
      <c r="IB267" s="46" t="s">
        <v>646</v>
      </c>
      <c r="IC267" s="22" t="s">
        <v>308</v>
      </c>
      <c r="ID267" s="22">
        <v>16</v>
      </c>
      <c r="IE267" s="23" t="s">
        <v>392</v>
      </c>
      <c r="IF267" s="23"/>
      <c r="IG267" s="23"/>
      <c r="IH267" s="23"/>
      <c r="II267" s="23"/>
    </row>
    <row r="268" spans="1:243" s="22" customFormat="1" ht="128.25">
      <c r="A268" s="66">
        <v>3.55</v>
      </c>
      <c r="B268" s="67" t="s">
        <v>647</v>
      </c>
      <c r="C268" s="53" t="s">
        <v>309</v>
      </c>
      <c r="D268" s="68">
        <v>14</v>
      </c>
      <c r="E268" s="69" t="s">
        <v>714</v>
      </c>
      <c r="F268" s="54">
        <v>192.9</v>
      </c>
      <c r="G268" s="55"/>
      <c r="H268" s="55"/>
      <c r="I268" s="56" t="s">
        <v>38</v>
      </c>
      <c r="J268" s="57">
        <f t="shared" si="12"/>
        <v>1</v>
      </c>
      <c r="K268" s="55" t="s">
        <v>39</v>
      </c>
      <c r="L268" s="55" t="s">
        <v>4</v>
      </c>
      <c r="M268" s="58"/>
      <c r="N268" s="55"/>
      <c r="O268" s="55"/>
      <c r="P268" s="59"/>
      <c r="Q268" s="55"/>
      <c r="R268" s="55"/>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60">
        <f t="shared" si="13"/>
        <v>2701</v>
      </c>
      <c r="BB268" s="61">
        <f t="shared" si="14"/>
        <v>2701</v>
      </c>
      <c r="BC268" s="62" t="str">
        <f t="shared" si="15"/>
        <v>INR  Two Thousand Seven Hundred &amp; One  Only</v>
      </c>
      <c r="IA268" s="22">
        <v>3.55</v>
      </c>
      <c r="IB268" s="46" t="s">
        <v>647</v>
      </c>
      <c r="IC268" s="22" t="s">
        <v>309</v>
      </c>
      <c r="ID268" s="22">
        <v>14</v>
      </c>
      <c r="IE268" s="23" t="s">
        <v>714</v>
      </c>
      <c r="IF268" s="23"/>
      <c r="IG268" s="23"/>
      <c r="IH268" s="23"/>
      <c r="II268" s="23"/>
    </row>
    <row r="269" spans="1:243" s="22" customFormat="1" ht="185.25">
      <c r="A269" s="66">
        <v>3.56</v>
      </c>
      <c r="B269" s="67" t="s">
        <v>648</v>
      </c>
      <c r="C269" s="53" t="s">
        <v>310</v>
      </c>
      <c r="D269" s="68">
        <v>3</v>
      </c>
      <c r="E269" s="69" t="s">
        <v>392</v>
      </c>
      <c r="F269" s="54">
        <v>5025.87</v>
      </c>
      <c r="G269" s="55"/>
      <c r="H269" s="55"/>
      <c r="I269" s="56" t="s">
        <v>38</v>
      </c>
      <c r="J269" s="57">
        <f t="shared" si="12"/>
        <v>1</v>
      </c>
      <c r="K269" s="55" t="s">
        <v>39</v>
      </c>
      <c r="L269" s="55" t="s">
        <v>4</v>
      </c>
      <c r="M269" s="58"/>
      <c r="N269" s="55"/>
      <c r="O269" s="55"/>
      <c r="P269" s="59"/>
      <c r="Q269" s="55"/>
      <c r="R269" s="55"/>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60">
        <f t="shared" si="13"/>
        <v>15078</v>
      </c>
      <c r="BB269" s="61">
        <f t="shared" si="14"/>
        <v>15078</v>
      </c>
      <c r="BC269" s="62" t="str">
        <f t="shared" si="15"/>
        <v>INR  Fifteen Thousand  &amp;Seventy Eight  Only</v>
      </c>
      <c r="IA269" s="22">
        <v>3.56</v>
      </c>
      <c r="IB269" s="46" t="s">
        <v>648</v>
      </c>
      <c r="IC269" s="22" t="s">
        <v>310</v>
      </c>
      <c r="ID269" s="22">
        <v>3</v>
      </c>
      <c r="IE269" s="23" t="s">
        <v>392</v>
      </c>
      <c r="IF269" s="23"/>
      <c r="IG269" s="23"/>
      <c r="IH269" s="23"/>
      <c r="II269" s="23"/>
    </row>
    <row r="270" spans="1:243" s="22" customFormat="1" ht="409.5">
      <c r="A270" s="65">
        <v>3.57</v>
      </c>
      <c r="B270" s="67" t="s">
        <v>649</v>
      </c>
      <c r="C270" s="53" t="s">
        <v>311</v>
      </c>
      <c r="D270" s="68">
        <v>87</v>
      </c>
      <c r="E270" s="69" t="s">
        <v>615</v>
      </c>
      <c r="F270" s="54">
        <v>73.39</v>
      </c>
      <c r="G270" s="55"/>
      <c r="H270" s="55"/>
      <c r="I270" s="56" t="s">
        <v>38</v>
      </c>
      <c r="J270" s="57">
        <f t="shared" si="12"/>
        <v>1</v>
      </c>
      <c r="K270" s="55" t="s">
        <v>39</v>
      </c>
      <c r="L270" s="55" t="s">
        <v>4</v>
      </c>
      <c r="M270" s="58"/>
      <c r="N270" s="55"/>
      <c r="O270" s="55"/>
      <c r="P270" s="59"/>
      <c r="Q270" s="55"/>
      <c r="R270" s="55"/>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60">
        <f t="shared" si="13"/>
        <v>6385</v>
      </c>
      <c r="BB270" s="61">
        <f t="shared" si="14"/>
        <v>6385</v>
      </c>
      <c r="BC270" s="62" t="str">
        <f t="shared" si="15"/>
        <v>INR  Six Thousand Three Hundred &amp; Eighty Five  Only</v>
      </c>
      <c r="IA270" s="22">
        <v>3.57</v>
      </c>
      <c r="IB270" s="46" t="s">
        <v>649</v>
      </c>
      <c r="IC270" s="22" t="s">
        <v>311</v>
      </c>
      <c r="ID270" s="22">
        <v>87</v>
      </c>
      <c r="IE270" s="23" t="s">
        <v>615</v>
      </c>
      <c r="IF270" s="23"/>
      <c r="IG270" s="23"/>
      <c r="IH270" s="23"/>
      <c r="II270" s="23"/>
    </row>
    <row r="271" spans="1:243" s="22" customFormat="1" ht="409.5">
      <c r="A271" s="66">
        <v>3.58</v>
      </c>
      <c r="B271" s="67" t="s">
        <v>650</v>
      </c>
      <c r="C271" s="53" t="s">
        <v>312</v>
      </c>
      <c r="D271" s="68">
        <v>1000</v>
      </c>
      <c r="E271" s="69" t="s">
        <v>715</v>
      </c>
      <c r="F271" s="54">
        <v>3.51</v>
      </c>
      <c r="G271" s="55"/>
      <c r="H271" s="55"/>
      <c r="I271" s="56" t="s">
        <v>38</v>
      </c>
      <c r="J271" s="57">
        <f t="shared" si="12"/>
        <v>1</v>
      </c>
      <c r="K271" s="55" t="s">
        <v>39</v>
      </c>
      <c r="L271" s="55" t="s">
        <v>4</v>
      </c>
      <c r="M271" s="58"/>
      <c r="N271" s="55"/>
      <c r="O271" s="55"/>
      <c r="P271" s="59"/>
      <c r="Q271" s="55"/>
      <c r="R271" s="55"/>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60">
        <f t="shared" si="13"/>
        <v>3510</v>
      </c>
      <c r="BB271" s="61">
        <f t="shared" si="14"/>
        <v>3510</v>
      </c>
      <c r="BC271" s="62" t="str">
        <f t="shared" si="15"/>
        <v>INR  Three Thousand Five Hundred &amp; Ten  Only</v>
      </c>
      <c r="IA271" s="22">
        <v>3.58</v>
      </c>
      <c r="IB271" s="46" t="s">
        <v>650</v>
      </c>
      <c r="IC271" s="22" t="s">
        <v>312</v>
      </c>
      <c r="ID271" s="22">
        <v>1000</v>
      </c>
      <c r="IE271" s="23" t="s">
        <v>715</v>
      </c>
      <c r="IF271" s="23"/>
      <c r="IG271" s="23"/>
      <c r="IH271" s="23"/>
      <c r="II271" s="23"/>
    </row>
    <row r="272" spans="1:243" s="22" customFormat="1" ht="270.75">
      <c r="A272" s="66">
        <v>3.59</v>
      </c>
      <c r="B272" s="67" t="s">
        <v>651</v>
      </c>
      <c r="C272" s="53" t="s">
        <v>313</v>
      </c>
      <c r="D272" s="68">
        <v>51</v>
      </c>
      <c r="E272" s="69" t="s">
        <v>393</v>
      </c>
      <c r="F272" s="54">
        <v>136.61</v>
      </c>
      <c r="G272" s="55"/>
      <c r="H272" s="55"/>
      <c r="I272" s="56" t="s">
        <v>38</v>
      </c>
      <c r="J272" s="57">
        <f t="shared" si="12"/>
        <v>1</v>
      </c>
      <c r="K272" s="55" t="s">
        <v>39</v>
      </c>
      <c r="L272" s="55" t="s">
        <v>4</v>
      </c>
      <c r="M272" s="58"/>
      <c r="N272" s="55"/>
      <c r="O272" s="55"/>
      <c r="P272" s="59"/>
      <c r="Q272" s="55"/>
      <c r="R272" s="55"/>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60">
        <f t="shared" si="13"/>
        <v>6967</v>
      </c>
      <c r="BB272" s="61">
        <f t="shared" si="14"/>
        <v>6967</v>
      </c>
      <c r="BC272" s="62" t="str">
        <f t="shared" si="15"/>
        <v>INR  Six Thousand Nine Hundred &amp; Sixty Seven  Only</v>
      </c>
      <c r="IA272" s="22">
        <v>3.59</v>
      </c>
      <c r="IB272" s="46" t="s">
        <v>651</v>
      </c>
      <c r="IC272" s="22" t="s">
        <v>313</v>
      </c>
      <c r="ID272" s="22">
        <v>51</v>
      </c>
      <c r="IE272" s="23" t="s">
        <v>393</v>
      </c>
      <c r="IF272" s="23"/>
      <c r="IG272" s="23"/>
      <c r="IH272" s="23"/>
      <c r="II272" s="23"/>
    </row>
    <row r="273" spans="1:243" s="22" customFormat="1" ht="47.25">
      <c r="A273" s="65">
        <v>3.6</v>
      </c>
      <c r="B273" s="67" t="s">
        <v>652</v>
      </c>
      <c r="C273" s="53" t="s">
        <v>314</v>
      </c>
      <c r="D273" s="68">
        <v>3</v>
      </c>
      <c r="E273" s="69" t="s">
        <v>392</v>
      </c>
      <c r="F273" s="54">
        <v>898.73</v>
      </c>
      <c r="G273" s="55"/>
      <c r="H273" s="55"/>
      <c r="I273" s="56" t="s">
        <v>38</v>
      </c>
      <c r="J273" s="57">
        <f aca="true" t="shared" si="16" ref="J273:J335">IF(I273="Less(-)",-1,1)</f>
        <v>1</v>
      </c>
      <c r="K273" s="55" t="s">
        <v>39</v>
      </c>
      <c r="L273" s="55" t="s">
        <v>4</v>
      </c>
      <c r="M273" s="58"/>
      <c r="N273" s="55"/>
      <c r="O273" s="55"/>
      <c r="P273" s="59"/>
      <c r="Q273" s="55"/>
      <c r="R273" s="55"/>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60">
        <f aca="true" t="shared" si="17" ref="BA273:BA335">ROUND(total_amount_ba($B$2,$D$2,D273,F273,J273,K273,M273),0)</f>
        <v>2696</v>
      </c>
      <c r="BB273" s="61">
        <f aca="true" t="shared" si="18" ref="BB273:BB335">BA273+SUM(N273:AZ273)</f>
        <v>2696</v>
      </c>
      <c r="BC273" s="62" t="str">
        <f aca="true" t="shared" si="19" ref="BC273:BC335">SpellNumber(L273,BB273)</f>
        <v>INR  Two Thousand Six Hundred &amp; Ninety Six  Only</v>
      </c>
      <c r="IA273" s="22">
        <v>3.6</v>
      </c>
      <c r="IB273" s="22" t="s">
        <v>652</v>
      </c>
      <c r="IC273" s="22" t="s">
        <v>314</v>
      </c>
      <c r="ID273" s="22">
        <v>3</v>
      </c>
      <c r="IE273" s="23" t="s">
        <v>392</v>
      </c>
      <c r="IF273" s="23"/>
      <c r="IG273" s="23"/>
      <c r="IH273" s="23"/>
      <c r="II273" s="23"/>
    </row>
    <row r="274" spans="1:243" s="22" customFormat="1" ht="89.25">
      <c r="A274" s="66">
        <v>3.61</v>
      </c>
      <c r="B274" s="70" t="s">
        <v>653</v>
      </c>
      <c r="C274" s="53" t="s">
        <v>315</v>
      </c>
      <c r="D274" s="84"/>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6"/>
      <c r="IA274" s="22">
        <v>3.61</v>
      </c>
      <c r="IB274" s="22" t="s">
        <v>411</v>
      </c>
      <c r="IC274" s="22" t="s">
        <v>315</v>
      </c>
      <c r="IE274" s="23"/>
      <c r="IF274" s="23"/>
      <c r="IG274" s="23"/>
      <c r="IH274" s="23"/>
      <c r="II274" s="23"/>
    </row>
    <row r="275" spans="1:243" s="22" customFormat="1" ht="31.5">
      <c r="A275" s="66">
        <v>3.62</v>
      </c>
      <c r="B275" s="70" t="s">
        <v>378</v>
      </c>
      <c r="C275" s="53" t="s">
        <v>316</v>
      </c>
      <c r="D275" s="72">
        <v>5</v>
      </c>
      <c r="E275" s="73" t="s">
        <v>736</v>
      </c>
      <c r="F275" s="54">
        <v>1598.42</v>
      </c>
      <c r="G275" s="55"/>
      <c r="H275" s="55"/>
      <c r="I275" s="56" t="s">
        <v>38</v>
      </c>
      <c r="J275" s="57">
        <f t="shared" si="16"/>
        <v>1</v>
      </c>
      <c r="K275" s="55" t="s">
        <v>39</v>
      </c>
      <c r="L275" s="55" t="s">
        <v>4</v>
      </c>
      <c r="M275" s="58"/>
      <c r="N275" s="55"/>
      <c r="O275" s="55"/>
      <c r="P275" s="59"/>
      <c r="Q275" s="55"/>
      <c r="R275" s="55"/>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60">
        <f t="shared" si="17"/>
        <v>7992</v>
      </c>
      <c r="BB275" s="61">
        <f t="shared" si="18"/>
        <v>7992</v>
      </c>
      <c r="BC275" s="62" t="str">
        <f t="shared" si="19"/>
        <v>INR  Seven Thousand Nine Hundred &amp; Ninety Two  Only</v>
      </c>
      <c r="IA275" s="22">
        <v>3.62</v>
      </c>
      <c r="IB275" s="22" t="s">
        <v>378</v>
      </c>
      <c r="IC275" s="22" t="s">
        <v>316</v>
      </c>
      <c r="ID275" s="22">
        <v>5</v>
      </c>
      <c r="IE275" s="23" t="s">
        <v>736</v>
      </c>
      <c r="IF275" s="23"/>
      <c r="IG275" s="23"/>
      <c r="IH275" s="23"/>
      <c r="II275" s="23"/>
    </row>
    <row r="276" spans="1:243" s="22" customFormat="1" ht="76.5">
      <c r="A276" s="65">
        <v>3.63</v>
      </c>
      <c r="B276" s="70" t="s">
        <v>654</v>
      </c>
      <c r="C276" s="53" t="s">
        <v>317</v>
      </c>
      <c r="D276" s="84"/>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6"/>
      <c r="IA276" s="22">
        <v>3.63</v>
      </c>
      <c r="IB276" s="22" t="s">
        <v>412</v>
      </c>
      <c r="IC276" s="22" t="s">
        <v>317</v>
      </c>
      <c r="IE276" s="23"/>
      <c r="IF276" s="23"/>
      <c r="IG276" s="23"/>
      <c r="IH276" s="23"/>
      <c r="II276" s="23"/>
    </row>
    <row r="277" spans="1:243" s="22" customFormat="1" ht="31.5">
      <c r="A277" s="66">
        <v>3.64</v>
      </c>
      <c r="B277" s="70" t="s">
        <v>655</v>
      </c>
      <c r="C277" s="53" t="s">
        <v>318</v>
      </c>
      <c r="D277" s="72">
        <v>25</v>
      </c>
      <c r="E277" s="73" t="s">
        <v>736</v>
      </c>
      <c r="F277" s="54">
        <v>783.87</v>
      </c>
      <c r="G277" s="55"/>
      <c r="H277" s="55"/>
      <c r="I277" s="56" t="s">
        <v>38</v>
      </c>
      <c r="J277" s="57">
        <f t="shared" si="16"/>
        <v>1</v>
      </c>
      <c r="K277" s="55" t="s">
        <v>39</v>
      </c>
      <c r="L277" s="55" t="s">
        <v>4</v>
      </c>
      <c r="M277" s="58"/>
      <c r="N277" s="55"/>
      <c r="O277" s="55"/>
      <c r="P277" s="59"/>
      <c r="Q277" s="55"/>
      <c r="R277" s="55"/>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60">
        <f t="shared" si="17"/>
        <v>19597</v>
      </c>
      <c r="BB277" s="61">
        <f t="shared" si="18"/>
        <v>19597</v>
      </c>
      <c r="BC277" s="62" t="str">
        <f t="shared" si="19"/>
        <v>INR  Nineteen Thousand Five Hundred &amp; Ninety Seven  Only</v>
      </c>
      <c r="IA277" s="22">
        <v>3.64</v>
      </c>
      <c r="IB277" s="22" t="s">
        <v>655</v>
      </c>
      <c r="IC277" s="22" t="s">
        <v>318</v>
      </c>
      <c r="ID277" s="22">
        <v>25</v>
      </c>
      <c r="IE277" s="23" t="s">
        <v>736</v>
      </c>
      <c r="IF277" s="23"/>
      <c r="IG277" s="23"/>
      <c r="IH277" s="23"/>
      <c r="II277" s="23"/>
    </row>
    <row r="278" spans="1:243" s="22" customFormat="1" ht="38.25">
      <c r="A278" s="66">
        <v>3.65</v>
      </c>
      <c r="B278" s="70" t="s">
        <v>656</v>
      </c>
      <c r="C278" s="53" t="s">
        <v>319</v>
      </c>
      <c r="D278" s="84"/>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6"/>
      <c r="IA278" s="22">
        <v>3.65</v>
      </c>
      <c r="IB278" s="22" t="s">
        <v>719</v>
      </c>
      <c r="IC278" s="22" t="s">
        <v>319</v>
      </c>
      <c r="IE278" s="23"/>
      <c r="IF278" s="23"/>
      <c r="IG278" s="23"/>
      <c r="IH278" s="23"/>
      <c r="II278" s="23"/>
    </row>
    <row r="279" spans="1:243" s="22" customFormat="1" ht="31.5">
      <c r="A279" s="65">
        <v>3.66</v>
      </c>
      <c r="B279" s="70" t="s">
        <v>379</v>
      </c>
      <c r="C279" s="53" t="s">
        <v>320</v>
      </c>
      <c r="D279" s="74">
        <v>5</v>
      </c>
      <c r="E279" s="73" t="s">
        <v>389</v>
      </c>
      <c r="F279" s="54">
        <v>39.46</v>
      </c>
      <c r="G279" s="55"/>
      <c r="H279" s="55"/>
      <c r="I279" s="56" t="s">
        <v>38</v>
      </c>
      <c r="J279" s="57">
        <f t="shared" si="16"/>
        <v>1</v>
      </c>
      <c r="K279" s="55" t="s">
        <v>39</v>
      </c>
      <c r="L279" s="55" t="s">
        <v>4</v>
      </c>
      <c r="M279" s="58"/>
      <c r="N279" s="55"/>
      <c r="O279" s="55"/>
      <c r="P279" s="59"/>
      <c r="Q279" s="55"/>
      <c r="R279" s="55"/>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60">
        <f t="shared" si="17"/>
        <v>197</v>
      </c>
      <c r="BB279" s="61">
        <f t="shared" si="18"/>
        <v>197</v>
      </c>
      <c r="BC279" s="62" t="str">
        <f t="shared" si="19"/>
        <v>INR  One Hundred &amp; Ninety Seven  Only</v>
      </c>
      <c r="IA279" s="22">
        <v>3.66</v>
      </c>
      <c r="IB279" s="22" t="s">
        <v>379</v>
      </c>
      <c r="IC279" s="22" t="s">
        <v>320</v>
      </c>
      <c r="ID279" s="22">
        <v>5</v>
      </c>
      <c r="IE279" s="23" t="s">
        <v>389</v>
      </c>
      <c r="IF279" s="23"/>
      <c r="IG279" s="23"/>
      <c r="IH279" s="23"/>
      <c r="II279" s="23"/>
    </row>
    <row r="280" spans="1:243" s="22" customFormat="1" ht="31.5">
      <c r="A280" s="66">
        <v>3.67</v>
      </c>
      <c r="B280" s="70" t="s">
        <v>380</v>
      </c>
      <c r="C280" s="53" t="s">
        <v>321</v>
      </c>
      <c r="D280" s="75">
        <v>75</v>
      </c>
      <c r="E280" s="73" t="s">
        <v>389</v>
      </c>
      <c r="F280" s="54">
        <v>83.3</v>
      </c>
      <c r="G280" s="55"/>
      <c r="H280" s="55"/>
      <c r="I280" s="56" t="s">
        <v>38</v>
      </c>
      <c r="J280" s="57">
        <f t="shared" si="16"/>
        <v>1</v>
      </c>
      <c r="K280" s="55" t="s">
        <v>39</v>
      </c>
      <c r="L280" s="55" t="s">
        <v>4</v>
      </c>
      <c r="M280" s="58"/>
      <c r="N280" s="55"/>
      <c r="O280" s="55"/>
      <c r="P280" s="59"/>
      <c r="Q280" s="55"/>
      <c r="R280" s="55"/>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60">
        <f t="shared" si="17"/>
        <v>6248</v>
      </c>
      <c r="BB280" s="61">
        <f t="shared" si="18"/>
        <v>6248</v>
      </c>
      <c r="BC280" s="62" t="str">
        <f t="shared" si="19"/>
        <v>INR  Six Thousand Two Hundred &amp; Forty Eight  Only</v>
      </c>
      <c r="IA280" s="22">
        <v>3.67</v>
      </c>
      <c r="IB280" s="22" t="s">
        <v>380</v>
      </c>
      <c r="IC280" s="22" t="s">
        <v>321</v>
      </c>
      <c r="ID280" s="22">
        <v>75</v>
      </c>
      <c r="IE280" s="23" t="s">
        <v>389</v>
      </c>
      <c r="IF280" s="23"/>
      <c r="IG280" s="23"/>
      <c r="IH280" s="23"/>
      <c r="II280" s="23"/>
    </row>
    <row r="281" spans="1:243" s="22" customFormat="1" ht="31.5">
      <c r="A281" s="66">
        <v>3.68</v>
      </c>
      <c r="B281" s="70" t="s">
        <v>381</v>
      </c>
      <c r="C281" s="53" t="s">
        <v>322</v>
      </c>
      <c r="D281" s="75">
        <v>100</v>
      </c>
      <c r="E281" s="73" t="s">
        <v>389</v>
      </c>
      <c r="F281" s="54">
        <v>180.62</v>
      </c>
      <c r="G281" s="55"/>
      <c r="H281" s="55"/>
      <c r="I281" s="56" t="s">
        <v>38</v>
      </c>
      <c r="J281" s="57">
        <f t="shared" si="16"/>
        <v>1</v>
      </c>
      <c r="K281" s="55" t="s">
        <v>39</v>
      </c>
      <c r="L281" s="55" t="s">
        <v>4</v>
      </c>
      <c r="M281" s="58"/>
      <c r="N281" s="55"/>
      <c r="O281" s="55"/>
      <c r="P281" s="59"/>
      <c r="Q281" s="55"/>
      <c r="R281" s="55"/>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60">
        <f t="shared" si="17"/>
        <v>18062</v>
      </c>
      <c r="BB281" s="61">
        <f t="shared" si="18"/>
        <v>18062</v>
      </c>
      <c r="BC281" s="62" t="str">
        <f t="shared" si="19"/>
        <v>INR  Eighteen Thousand  &amp;Sixty Two  Only</v>
      </c>
      <c r="IA281" s="22">
        <v>3.68</v>
      </c>
      <c r="IB281" s="22" t="s">
        <v>381</v>
      </c>
      <c r="IC281" s="22" t="s">
        <v>322</v>
      </c>
      <c r="ID281" s="22">
        <v>100</v>
      </c>
      <c r="IE281" s="23" t="s">
        <v>389</v>
      </c>
      <c r="IF281" s="23"/>
      <c r="IG281" s="23"/>
      <c r="IH281" s="23"/>
      <c r="II281" s="23"/>
    </row>
    <row r="282" spans="1:243" s="22" customFormat="1" ht="31.5">
      <c r="A282" s="65">
        <v>3.69</v>
      </c>
      <c r="B282" s="70" t="s">
        <v>382</v>
      </c>
      <c r="C282" s="53" t="s">
        <v>323</v>
      </c>
      <c r="D282" s="75">
        <v>40</v>
      </c>
      <c r="E282" s="73" t="s">
        <v>389</v>
      </c>
      <c r="F282" s="54">
        <v>266.55</v>
      </c>
      <c r="G282" s="55"/>
      <c r="H282" s="55"/>
      <c r="I282" s="56" t="s">
        <v>38</v>
      </c>
      <c r="J282" s="57">
        <f t="shared" si="16"/>
        <v>1</v>
      </c>
      <c r="K282" s="55" t="s">
        <v>39</v>
      </c>
      <c r="L282" s="55" t="s">
        <v>4</v>
      </c>
      <c r="M282" s="58"/>
      <c r="N282" s="55"/>
      <c r="O282" s="55"/>
      <c r="P282" s="59"/>
      <c r="Q282" s="55"/>
      <c r="R282" s="55"/>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60">
        <f t="shared" si="17"/>
        <v>10662</v>
      </c>
      <c r="BB282" s="61">
        <f t="shared" si="18"/>
        <v>10662</v>
      </c>
      <c r="BC282" s="62" t="str">
        <f t="shared" si="19"/>
        <v>INR  Ten Thousand Six Hundred &amp; Sixty Two  Only</v>
      </c>
      <c r="IA282" s="22">
        <v>3.69</v>
      </c>
      <c r="IB282" s="22" t="s">
        <v>382</v>
      </c>
      <c r="IC282" s="22" t="s">
        <v>323</v>
      </c>
      <c r="ID282" s="22">
        <v>40</v>
      </c>
      <c r="IE282" s="23" t="s">
        <v>389</v>
      </c>
      <c r="IF282" s="23"/>
      <c r="IG282" s="23"/>
      <c r="IH282" s="23"/>
      <c r="II282" s="23"/>
    </row>
    <row r="283" spans="1:243" s="22" customFormat="1" ht="63.75">
      <c r="A283" s="66">
        <v>3.7</v>
      </c>
      <c r="B283" s="70" t="s">
        <v>657</v>
      </c>
      <c r="C283" s="53" t="s">
        <v>324</v>
      </c>
      <c r="D283" s="72">
        <v>30</v>
      </c>
      <c r="E283" s="73" t="s">
        <v>389</v>
      </c>
      <c r="F283" s="54">
        <v>33.32</v>
      </c>
      <c r="G283" s="55"/>
      <c r="H283" s="55"/>
      <c r="I283" s="56" t="s">
        <v>38</v>
      </c>
      <c r="J283" s="57">
        <f t="shared" si="16"/>
        <v>1</v>
      </c>
      <c r="K283" s="55" t="s">
        <v>39</v>
      </c>
      <c r="L283" s="55" t="s">
        <v>4</v>
      </c>
      <c r="M283" s="58"/>
      <c r="N283" s="55"/>
      <c r="O283" s="55"/>
      <c r="P283" s="59"/>
      <c r="Q283" s="55"/>
      <c r="R283" s="55"/>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60">
        <f t="shared" si="17"/>
        <v>1000</v>
      </c>
      <c r="BB283" s="61">
        <f t="shared" si="18"/>
        <v>1000</v>
      </c>
      <c r="BC283" s="62" t="str">
        <f t="shared" si="19"/>
        <v>INR  One Thousand    Only</v>
      </c>
      <c r="IA283" s="22">
        <v>3.7</v>
      </c>
      <c r="IB283" s="22" t="s">
        <v>720</v>
      </c>
      <c r="IC283" s="22" t="s">
        <v>324</v>
      </c>
      <c r="ID283" s="22">
        <v>30</v>
      </c>
      <c r="IE283" s="23" t="s">
        <v>389</v>
      </c>
      <c r="IF283" s="23"/>
      <c r="IG283" s="23"/>
      <c r="IH283" s="23"/>
      <c r="II283" s="23"/>
    </row>
    <row r="284" spans="1:243" s="22" customFormat="1" ht="51">
      <c r="A284" s="66">
        <v>3.71</v>
      </c>
      <c r="B284" s="70" t="s">
        <v>658</v>
      </c>
      <c r="C284" s="53" t="s">
        <v>325</v>
      </c>
      <c r="D284" s="84"/>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6"/>
      <c r="IA284" s="22">
        <v>3.71</v>
      </c>
      <c r="IB284" s="22" t="s">
        <v>721</v>
      </c>
      <c r="IC284" s="22" t="s">
        <v>325</v>
      </c>
      <c r="IE284" s="23"/>
      <c r="IF284" s="23"/>
      <c r="IG284" s="23"/>
      <c r="IH284" s="23"/>
      <c r="II284" s="23"/>
    </row>
    <row r="285" spans="1:243" s="22" customFormat="1" ht="47.25">
      <c r="A285" s="65">
        <v>3.72</v>
      </c>
      <c r="B285" s="70" t="s">
        <v>659</v>
      </c>
      <c r="C285" s="53" t="s">
        <v>326</v>
      </c>
      <c r="D285" s="73">
        <v>125</v>
      </c>
      <c r="E285" s="73" t="s">
        <v>389</v>
      </c>
      <c r="F285" s="54">
        <v>195.53</v>
      </c>
      <c r="G285" s="55"/>
      <c r="H285" s="55"/>
      <c r="I285" s="56" t="s">
        <v>38</v>
      </c>
      <c r="J285" s="57">
        <f t="shared" si="16"/>
        <v>1</v>
      </c>
      <c r="K285" s="55" t="s">
        <v>39</v>
      </c>
      <c r="L285" s="55" t="s">
        <v>4</v>
      </c>
      <c r="M285" s="58"/>
      <c r="N285" s="55"/>
      <c r="O285" s="55"/>
      <c r="P285" s="59"/>
      <c r="Q285" s="55"/>
      <c r="R285" s="55"/>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60">
        <f t="shared" si="17"/>
        <v>24441</v>
      </c>
      <c r="BB285" s="61">
        <f t="shared" si="18"/>
        <v>24441</v>
      </c>
      <c r="BC285" s="62" t="str">
        <f t="shared" si="19"/>
        <v>INR  Twenty Four Thousand Four Hundred &amp; Forty One  Only</v>
      </c>
      <c r="IA285" s="22">
        <v>3.72</v>
      </c>
      <c r="IB285" s="22" t="s">
        <v>659</v>
      </c>
      <c r="IC285" s="22" t="s">
        <v>326</v>
      </c>
      <c r="ID285" s="22">
        <v>125</v>
      </c>
      <c r="IE285" s="23" t="s">
        <v>389</v>
      </c>
      <c r="IF285" s="23"/>
      <c r="IG285" s="23"/>
      <c r="IH285" s="23"/>
      <c r="II285" s="23"/>
    </row>
    <row r="286" spans="1:243" s="22" customFormat="1" ht="31.5">
      <c r="A286" s="66">
        <v>3.73</v>
      </c>
      <c r="B286" s="70" t="s">
        <v>660</v>
      </c>
      <c r="C286" s="53" t="s">
        <v>327</v>
      </c>
      <c r="D286" s="73">
        <v>100</v>
      </c>
      <c r="E286" s="73" t="s">
        <v>389</v>
      </c>
      <c r="F286" s="54">
        <v>224.46</v>
      </c>
      <c r="G286" s="55"/>
      <c r="H286" s="55"/>
      <c r="I286" s="56" t="s">
        <v>38</v>
      </c>
      <c r="J286" s="57">
        <f t="shared" si="16"/>
        <v>1</v>
      </c>
      <c r="K286" s="55" t="s">
        <v>39</v>
      </c>
      <c r="L286" s="55" t="s">
        <v>4</v>
      </c>
      <c r="M286" s="58"/>
      <c r="N286" s="55"/>
      <c r="O286" s="55"/>
      <c r="P286" s="59"/>
      <c r="Q286" s="55"/>
      <c r="R286" s="55"/>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60">
        <f t="shared" si="17"/>
        <v>22446</v>
      </c>
      <c r="BB286" s="61">
        <f t="shared" si="18"/>
        <v>22446</v>
      </c>
      <c r="BC286" s="62" t="str">
        <f t="shared" si="19"/>
        <v>INR  Twenty Two Thousand Four Hundred &amp; Forty Six  Only</v>
      </c>
      <c r="IA286" s="22">
        <v>3.73</v>
      </c>
      <c r="IB286" s="22" t="s">
        <v>660</v>
      </c>
      <c r="IC286" s="22" t="s">
        <v>327</v>
      </c>
      <c r="ID286" s="22">
        <v>100</v>
      </c>
      <c r="IE286" s="23" t="s">
        <v>389</v>
      </c>
      <c r="IF286" s="23"/>
      <c r="IG286" s="23"/>
      <c r="IH286" s="23"/>
      <c r="II286" s="23"/>
    </row>
    <row r="287" spans="1:243" s="22" customFormat="1" ht="31.5">
      <c r="A287" s="66">
        <v>3.74</v>
      </c>
      <c r="B287" s="70" t="s">
        <v>661</v>
      </c>
      <c r="C287" s="53" t="s">
        <v>328</v>
      </c>
      <c r="D287" s="73">
        <v>20</v>
      </c>
      <c r="E287" s="73" t="s">
        <v>389</v>
      </c>
      <c r="F287" s="54">
        <v>285.84</v>
      </c>
      <c r="G287" s="55"/>
      <c r="H287" s="55"/>
      <c r="I287" s="56" t="s">
        <v>38</v>
      </c>
      <c r="J287" s="57">
        <f t="shared" si="16"/>
        <v>1</v>
      </c>
      <c r="K287" s="55" t="s">
        <v>39</v>
      </c>
      <c r="L287" s="55" t="s">
        <v>4</v>
      </c>
      <c r="M287" s="58"/>
      <c r="N287" s="55"/>
      <c r="O287" s="55"/>
      <c r="P287" s="59"/>
      <c r="Q287" s="55"/>
      <c r="R287" s="55"/>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60">
        <f t="shared" si="17"/>
        <v>5717</v>
      </c>
      <c r="BB287" s="61">
        <f t="shared" si="18"/>
        <v>5717</v>
      </c>
      <c r="BC287" s="62" t="str">
        <f t="shared" si="19"/>
        <v>INR  Five Thousand Seven Hundred &amp; Seventeen  Only</v>
      </c>
      <c r="IA287" s="22">
        <v>3.74</v>
      </c>
      <c r="IB287" s="22" t="s">
        <v>661</v>
      </c>
      <c r="IC287" s="22" t="s">
        <v>328</v>
      </c>
      <c r="ID287" s="22">
        <v>20</v>
      </c>
      <c r="IE287" s="23" t="s">
        <v>389</v>
      </c>
      <c r="IF287" s="23"/>
      <c r="IG287" s="23"/>
      <c r="IH287" s="23"/>
      <c r="II287" s="23"/>
    </row>
    <row r="288" spans="1:243" s="22" customFormat="1" ht="38.25">
      <c r="A288" s="65">
        <v>3.75</v>
      </c>
      <c r="B288" s="70" t="s">
        <v>662</v>
      </c>
      <c r="C288" s="53" t="s">
        <v>329</v>
      </c>
      <c r="D288" s="84"/>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6"/>
      <c r="IA288" s="22">
        <v>3.75</v>
      </c>
      <c r="IB288" s="22" t="s">
        <v>722</v>
      </c>
      <c r="IC288" s="22" t="s">
        <v>329</v>
      </c>
      <c r="IE288" s="23"/>
      <c r="IF288" s="23"/>
      <c r="IG288" s="23"/>
      <c r="IH288" s="23"/>
      <c r="II288" s="23"/>
    </row>
    <row r="289" spans="1:243" s="22" customFormat="1" ht="31.5">
      <c r="A289" s="66">
        <v>3.76</v>
      </c>
      <c r="B289" s="70" t="s">
        <v>663</v>
      </c>
      <c r="C289" s="53" t="s">
        <v>330</v>
      </c>
      <c r="D289" s="76">
        <v>21</v>
      </c>
      <c r="E289" s="73" t="s">
        <v>391</v>
      </c>
      <c r="F289" s="54">
        <v>261.29</v>
      </c>
      <c r="G289" s="55"/>
      <c r="H289" s="55"/>
      <c r="I289" s="56" t="s">
        <v>38</v>
      </c>
      <c r="J289" s="57">
        <f t="shared" si="16"/>
        <v>1</v>
      </c>
      <c r="K289" s="55" t="s">
        <v>39</v>
      </c>
      <c r="L289" s="55" t="s">
        <v>4</v>
      </c>
      <c r="M289" s="58"/>
      <c r="N289" s="55"/>
      <c r="O289" s="55"/>
      <c r="P289" s="59"/>
      <c r="Q289" s="55"/>
      <c r="R289" s="55"/>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60">
        <f t="shared" si="17"/>
        <v>5487</v>
      </c>
      <c r="BB289" s="61">
        <f t="shared" si="18"/>
        <v>5487</v>
      </c>
      <c r="BC289" s="62" t="str">
        <f t="shared" si="19"/>
        <v>INR  Five Thousand Four Hundred &amp; Eighty Seven  Only</v>
      </c>
      <c r="IA289" s="22">
        <v>3.76</v>
      </c>
      <c r="IB289" s="22" t="s">
        <v>663</v>
      </c>
      <c r="IC289" s="22" t="s">
        <v>330</v>
      </c>
      <c r="ID289" s="22">
        <v>21</v>
      </c>
      <c r="IE289" s="23" t="s">
        <v>391</v>
      </c>
      <c r="IF289" s="23"/>
      <c r="IG289" s="23"/>
      <c r="IH289" s="23"/>
      <c r="II289" s="23"/>
    </row>
    <row r="290" spans="1:243" s="22" customFormat="1" ht="31.5">
      <c r="A290" s="66">
        <v>3.77</v>
      </c>
      <c r="B290" s="70" t="s">
        <v>376</v>
      </c>
      <c r="C290" s="53" t="s">
        <v>331</v>
      </c>
      <c r="D290" s="76">
        <v>6</v>
      </c>
      <c r="E290" s="73" t="s">
        <v>391</v>
      </c>
      <c r="F290" s="54">
        <v>286.72</v>
      </c>
      <c r="G290" s="55"/>
      <c r="H290" s="55"/>
      <c r="I290" s="56" t="s">
        <v>38</v>
      </c>
      <c r="J290" s="57">
        <f t="shared" si="16"/>
        <v>1</v>
      </c>
      <c r="K290" s="55" t="s">
        <v>39</v>
      </c>
      <c r="L290" s="55" t="s">
        <v>4</v>
      </c>
      <c r="M290" s="58"/>
      <c r="N290" s="55"/>
      <c r="O290" s="55"/>
      <c r="P290" s="59"/>
      <c r="Q290" s="55"/>
      <c r="R290" s="55"/>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60">
        <f t="shared" si="17"/>
        <v>1720</v>
      </c>
      <c r="BB290" s="61">
        <f t="shared" si="18"/>
        <v>1720</v>
      </c>
      <c r="BC290" s="62" t="str">
        <f t="shared" si="19"/>
        <v>INR  One Thousand Seven Hundred &amp; Twenty  Only</v>
      </c>
      <c r="IA290" s="22">
        <v>3.77</v>
      </c>
      <c r="IB290" s="22" t="s">
        <v>376</v>
      </c>
      <c r="IC290" s="22" t="s">
        <v>331</v>
      </c>
      <c r="ID290" s="22">
        <v>6</v>
      </c>
      <c r="IE290" s="23" t="s">
        <v>391</v>
      </c>
      <c r="IF290" s="23"/>
      <c r="IG290" s="23"/>
      <c r="IH290" s="23"/>
      <c r="II290" s="23"/>
    </row>
    <row r="291" spans="1:243" s="22" customFormat="1" ht="31.5">
      <c r="A291" s="65">
        <v>3.78</v>
      </c>
      <c r="B291" s="70" t="s">
        <v>377</v>
      </c>
      <c r="C291" s="53" t="s">
        <v>332</v>
      </c>
      <c r="D291" s="76">
        <v>12</v>
      </c>
      <c r="E291" s="73" t="s">
        <v>391</v>
      </c>
      <c r="F291" s="54">
        <v>352.48</v>
      </c>
      <c r="G291" s="55"/>
      <c r="H291" s="55"/>
      <c r="I291" s="56" t="s">
        <v>38</v>
      </c>
      <c r="J291" s="57">
        <f t="shared" si="16"/>
        <v>1</v>
      </c>
      <c r="K291" s="55" t="s">
        <v>39</v>
      </c>
      <c r="L291" s="55" t="s">
        <v>4</v>
      </c>
      <c r="M291" s="58"/>
      <c r="N291" s="55"/>
      <c r="O291" s="55"/>
      <c r="P291" s="59"/>
      <c r="Q291" s="55"/>
      <c r="R291" s="55"/>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60">
        <f t="shared" si="17"/>
        <v>4230</v>
      </c>
      <c r="BB291" s="61">
        <f t="shared" si="18"/>
        <v>4230</v>
      </c>
      <c r="BC291" s="62" t="str">
        <f t="shared" si="19"/>
        <v>INR  Four Thousand Two Hundred &amp; Thirty  Only</v>
      </c>
      <c r="IA291" s="22">
        <v>3.78</v>
      </c>
      <c r="IB291" s="22" t="s">
        <v>377</v>
      </c>
      <c r="IC291" s="22" t="s">
        <v>332</v>
      </c>
      <c r="ID291" s="22">
        <v>12</v>
      </c>
      <c r="IE291" s="23" t="s">
        <v>391</v>
      </c>
      <c r="IF291" s="23"/>
      <c r="IG291" s="23"/>
      <c r="IH291" s="23"/>
      <c r="II291" s="23"/>
    </row>
    <row r="292" spans="1:243" s="22" customFormat="1" ht="31.5">
      <c r="A292" s="66">
        <v>3.79</v>
      </c>
      <c r="B292" s="70" t="s">
        <v>383</v>
      </c>
      <c r="C292" s="53" t="s">
        <v>333</v>
      </c>
      <c r="D292" s="76">
        <v>2</v>
      </c>
      <c r="E292" s="73" t="s">
        <v>391</v>
      </c>
      <c r="F292" s="54">
        <v>398.07</v>
      </c>
      <c r="G292" s="55"/>
      <c r="H292" s="55"/>
      <c r="I292" s="56" t="s">
        <v>38</v>
      </c>
      <c r="J292" s="57">
        <f t="shared" si="16"/>
        <v>1</v>
      </c>
      <c r="K292" s="55" t="s">
        <v>39</v>
      </c>
      <c r="L292" s="55" t="s">
        <v>4</v>
      </c>
      <c r="M292" s="58"/>
      <c r="N292" s="55"/>
      <c r="O292" s="55"/>
      <c r="P292" s="59"/>
      <c r="Q292" s="55"/>
      <c r="R292" s="55"/>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60">
        <f t="shared" si="17"/>
        <v>796</v>
      </c>
      <c r="BB292" s="61">
        <f t="shared" si="18"/>
        <v>796</v>
      </c>
      <c r="BC292" s="62" t="str">
        <f t="shared" si="19"/>
        <v>INR  Seven Hundred &amp; Ninety Six  Only</v>
      </c>
      <c r="IA292" s="22">
        <v>3.79</v>
      </c>
      <c r="IB292" s="22" t="s">
        <v>383</v>
      </c>
      <c r="IC292" s="22" t="s">
        <v>333</v>
      </c>
      <c r="ID292" s="22">
        <v>2</v>
      </c>
      <c r="IE292" s="23" t="s">
        <v>391</v>
      </c>
      <c r="IF292" s="23"/>
      <c r="IG292" s="23"/>
      <c r="IH292" s="23"/>
      <c r="II292" s="23"/>
    </row>
    <row r="293" spans="1:243" s="22" customFormat="1" ht="31.5">
      <c r="A293" s="66">
        <v>3.8</v>
      </c>
      <c r="B293" s="70" t="s">
        <v>384</v>
      </c>
      <c r="C293" s="53" t="s">
        <v>334</v>
      </c>
      <c r="D293" s="76">
        <v>3</v>
      </c>
      <c r="E293" s="73" t="s">
        <v>391</v>
      </c>
      <c r="F293" s="54">
        <v>380.53</v>
      </c>
      <c r="G293" s="55"/>
      <c r="H293" s="55"/>
      <c r="I293" s="56" t="s">
        <v>38</v>
      </c>
      <c r="J293" s="57">
        <f t="shared" si="16"/>
        <v>1</v>
      </c>
      <c r="K293" s="55" t="s">
        <v>39</v>
      </c>
      <c r="L293" s="55" t="s">
        <v>4</v>
      </c>
      <c r="M293" s="58"/>
      <c r="N293" s="55"/>
      <c r="O293" s="55"/>
      <c r="P293" s="59"/>
      <c r="Q293" s="55"/>
      <c r="R293" s="55"/>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60">
        <f t="shared" si="17"/>
        <v>1142</v>
      </c>
      <c r="BB293" s="61">
        <f t="shared" si="18"/>
        <v>1142</v>
      </c>
      <c r="BC293" s="62" t="str">
        <f t="shared" si="19"/>
        <v>INR  One Thousand One Hundred &amp; Forty Two  Only</v>
      </c>
      <c r="IA293" s="22">
        <v>3.8</v>
      </c>
      <c r="IB293" s="22" t="s">
        <v>384</v>
      </c>
      <c r="IC293" s="22" t="s">
        <v>334</v>
      </c>
      <c r="ID293" s="22">
        <v>3</v>
      </c>
      <c r="IE293" s="23" t="s">
        <v>391</v>
      </c>
      <c r="IF293" s="23"/>
      <c r="IG293" s="23"/>
      <c r="IH293" s="23"/>
      <c r="II293" s="23"/>
    </row>
    <row r="294" spans="1:243" s="22" customFormat="1" ht="15.75" customHeight="1">
      <c r="A294" s="65">
        <v>3.81</v>
      </c>
      <c r="B294" s="70" t="s">
        <v>664</v>
      </c>
      <c r="C294" s="53" t="s">
        <v>335</v>
      </c>
      <c r="D294" s="84"/>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6"/>
      <c r="IA294" s="22">
        <v>3.81</v>
      </c>
      <c r="IB294" s="22" t="s">
        <v>723</v>
      </c>
      <c r="IC294" s="22" t="s">
        <v>335</v>
      </c>
      <c r="IE294" s="23"/>
      <c r="IF294" s="23"/>
      <c r="IG294" s="23"/>
      <c r="IH294" s="23"/>
      <c r="II294" s="23"/>
    </row>
    <row r="295" spans="1:243" s="22" customFormat="1" ht="31.5">
      <c r="A295" s="66">
        <v>3.82</v>
      </c>
      <c r="B295" s="70" t="s">
        <v>665</v>
      </c>
      <c r="C295" s="53" t="s">
        <v>336</v>
      </c>
      <c r="D295" s="76">
        <f>D297+D277</f>
        <v>60</v>
      </c>
      <c r="E295" s="73" t="s">
        <v>391</v>
      </c>
      <c r="F295" s="54">
        <v>90.31</v>
      </c>
      <c r="G295" s="55"/>
      <c r="H295" s="55"/>
      <c r="I295" s="56" t="s">
        <v>38</v>
      </c>
      <c r="J295" s="57">
        <f t="shared" si="16"/>
        <v>1</v>
      </c>
      <c r="K295" s="55" t="s">
        <v>39</v>
      </c>
      <c r="L295" s="55" t="s">
        <v>4</v>
      </c>
      <c r="M295" s="58"/>
      <c r="N295" s="55"/>
      <c r="O295" s="55"/>
      <c r="P295" s="59"/>
      <c r="Q295" s="55"/>
      <c r="R295" s="55"/>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60">
        <f t="shared" si="17"/>
        <v>5419</v>
      </c>
      <c r="BB295" s="61">
        <f t="shared" si="18"/>
        <v>5419</v>
      </c>
      <c r="BC295" s="62" t="str">
        <f t="shared" si="19"/>
        <v>INR  Five Thousand Four Hundred &amp; Nineteen  Only</v>
      </c>
      <c r="IA295" s="22">
        <v>3.82</v>
      </c>
      <c r="IB295" s="22" t="s">
        <v>665</v>
      </c>
      <c r="IC295" s="22" t="s">
        <v>336</v>
      </c>
      <c r="ID295" s="22">
        <v>60</v>
      </c>
      <c r="IE295" s="23" t="s">
        <v>391</v>
      </c>
      <c r="IF295" s="23"/>
      <c r="IG295" s="23"/>
      <c r="IH295" s="23"/>
      <c r="II295" s="23"/>
    </row>
    <row r="296" spans="1:243" s="22" customFormat="1" ht="31.5">
      <c r="A296" s="66">
        <v>3.83</v>
      </c>
      <c r="B296" s="70" t="s">
        <v>666</v>
      </c>
      <c r="C296" s="53" t="s">
        <v>337</v>
      </c>
      <c r="D296" s="76">
        <f>D298</f>
        <v>15</v>
      </c>
      <c r="E296" s="73" t="s">
        <v>391</v>
      </c>
      <c r="F296" s="54">
        <v>136.78</v>
      </c>
      <c r="G296" s="55"/>
      <c r="H296" s="55"/>
      <c r="I296" s="56" t="s">
        <v>38</v>
      </c>
      <c r="J296" s="57">
        <f t="shared" si="16"/>
        <v>1</v>
      </c>
      <c r="K296" s="55" t="s">
        <v>39</v>
      </c>
      <c r="L296" s="55" t="s">
        <v>4</v>
      </c>
      <c r="M296" s="58"/>
      <c r="N296" s="55"/>
      <c r="O296" s="55"/>
      <c r="P296" s="59"/>
      <c r="Q296" s="55"/>
      <c r="R296" s="55"/>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60">
        <f t="shared" si="17"/>
        <v>2052</v>
      </c>
      <c r="BB296" s="61">
        <f t="shared" si="18"/>
        <v>2052</v>
      </c>
      <c r="BC296" s="62" t="str">
        <f t="shared" si="19"/>
        <v>INR  Two Thousand  &amp;Fifty Two  Only</v>
      </c>
      <c r="IA296" s="22">
        <v>3.83</v>
      </c>
      <c r="IB296" s="22" t="s">
        <v>666</v>
      </c>
      <c r="IC296" s="22" t="s">
        <v>337</v>
      </c>
      <c r="ID296" s="22">
        <v>15</v>
      </c>
      <c r="IE296" s="23" t="s">
        <v>391</v>
      </c>
      <c r="IF296" s="23"/>
      <c r="IG296" s="23"/>
      <c r="IH296" s="23"/>
      <c r="II296" s="23"/>
    </row>
    <row r="297" spans="1:243" s="22" customFormat="1" ht="31.5">
      <c r="A297" s="65">
        <v>3.84</v>
      </c>
      <c r="B297" s="70" t="s">
        <v>385</v>
      </c>
      <c r="C297" s="53" t="s">
        <v>338</v>
      </c>
      <c r="D297" s="77">
        <v>35</v>
      </c>
      <c r="E297" s="73" t="s">
        <v>391</v>
      </c>
      <c r="F297" s="54">
        <v>106.97</v>
      </c>
      <c r="G297" s="55"/>
      <c r="H297" s="55"/>
      <c r="I297" s="56" t="s">
        <v>38</v>
      </c>
      <c r="J297" s="57">
        <f t="shared" si="16"/>
        <v>1</v>
      </c>
      <c r="K297" s="55" t="s">
        <v>39</v>
      </c>
      <c r="L297" s="55" t="s">
        <v>4</v>
      </c>
      <c r="M297" s="58"/>
      <c r="N297" s="55"/>
      <c r="O297" s="55"/>
      <c r="P297" s="59"/>
      <c r="Q297" s="55"/>
      <c r="R297" s="55"/>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60">
        <f t="shared" si="17"/>
        <v>3744</v>
      </c>
      <c r="BB297" s="61">
        <f t="shared" si="18"/>
        <v>3744</v>
      </c>
      <c r="BC297" s="62" t="str">
        <f t="shared" si="19"/>
        <v>INR  Three Thousand Seven Hundred &amp; Forty Four  Only</v>
      </c>
      <c r="IA297" s="22">
        <v>3.84</v>
      </c>
      <c r="IB297" s="22" t="s">
        <v>385</v>
      </c>
      <c r="IC297" s="22" t="s">
        <v>338</v>
      </c>
      <c r="ID297" s="22">
        <v>35</v>
      </c>
      <c r="IE297" s="23" t="s">
        <v>391</v>
      </c>
      <c r="IF297" s="23"/>
      <c r="IG297" s="23"/>
      <c r="IH297" s="23"/>
      <c r="II297" s="23"/>
    </row>
    <row r="298" spans="1:243" s="22" customFormat="1" ht="31.5">
      <c r="A298" s="66">
        <v>3.85</v>
      </c>
      <c r="B298" s="70" t="s">
        <v>386</v>
      </c>
      <c r="C298" s="53" t="s">
        <v>339</v>
      </c>
      <c r="D298" s="77">
        <v>15</v>
      </c>
      <c r="E298" s="73" t="s">
        <v>391</v>
      </c>
      <c r="F298" s="54">
        <v>172.73</v>
      </c>
      <c r="G298" s="55"/>
      <c r="H298" s="55"/>
      <c r="I298" s="56" t="s">
        <v>38</v>
      </c>
      <c r="J298" s="57">
        <f t="shared" si="16"/>
        <v>1</v>
      </c>
      <c r="K298" s="55" t="s">
        <v>39</v>
      </c>
      <c r="L298" s="55" t="s">
        <v>4</v>
      </c>
      <c r="M298" s="58"/>
      <c r="N298" s="55"/>
      <c r="O298" s="55"/>
      <c r="P298" s="59"/>
      <c r="Q298" s="55"/>
      <c r="R298" s="55"/>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60">
        <f t="shared" si="17"/>
        <v>2591</v>
      </c>
      <c r="BB298" s="61">
        <f t="shared" si="18"/>
        <v>2591</v>
      </c>
      <c r="BC298" s="62" t="str">
        <f t="shared" si="19"/>
        <v>INR  Two Thousand Five Hundred &amp; Ninety One  Only</v>
      </c>
      <c r="IA298" s="22">
        <v>3.85</v>
      </c>
      <c r="IB298" s="22" t="s">
        <v>386</v>
      </c>
      <c r="IC298" s="22" t="s">
        <v>339</v>
      </c>
      <c r="ID298" s="22">
        <v>15</v>
      </c>
      <c r="IE298" s="23" t="s">
        <v>391</v>
      </c>
      <c r="IF298" s="23"/>
      <c r="IG298" s="23"/>
      <c r="IH298" s="23"/>
      <c r="II298" s="23"/>
    </row>
    <row r="299" spans="1:243" s="22" customFormat="1" ht="31.5">
      <c r="A299" s="66">
        <v>3.86</v>
      </c>
      <c r="B299" s="70" t="s">
        <v>667</v>
      </c>
      <c r="C299" s="53" t="s">
        <v>340</v>
      </c>
      <c r="D299" s="78">
        <v>3</v>
      </c>
      <c r="E299" s="73" t="s">
        <v>391</v>
      </c>
      <c r="F299" s="54">
        <v>129.77</v>
      </c>
      <c r="G299" s="55"/>
      <c r="H299" s="55"/>
      <c r="I299" s="56" t="s">
        <v>38</v>
      </c>
      <c r="J299" s="57">
        <f t="shared" si="16"/>
        <v>1</v>
      </c>
      <c r="K299" s="55" t="s">
        <v>39</v>
      </c>
      <c r="L299" s="55" t="s">
        <v>4</v>
      </c>
      <c r="M299" s="58"/>
      <c r="N299" s="55"/>
      <c r="O299" s="55"/>
      <c r="P299" s="59"/>
      <c r="Q299" s="55"/>
      <c r="R299" s="55"/>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60">
        <f t="shared" si="17"/>
        <v>389</v>
      </c>
      <c r="BB299" s="61">
        <f t="shared" si="18"/>
        <v>389</v>
      </c>
      <c r="BC299" s="62" t="str">
        <f t="shared" si="19"/>
        <v>INR  Three Hundred &amp; Eighty Nine  Only</v>
      </c>
      <c r="IA299" s="22">
        <v>3.86</v>
      </c>
      <c r="IB299" s="22" t="s">
        <v>667</v>
      </c>
      <c r="IC299" s="22" t="s">
        <v>340</v>
      </c>
      <c r="ID299" s="22">
        <v>3</v>
      </c>
      <c r="IE299" s="23" t="s">
        <v>391</v>
      </c>
      <c r="IF299" s="23"/>
      <c r="IG299" s="23"/>
      <c r="IH299" s="23"/>
      <c r="II299" s="23"/>
    </row>
    <row r="300" spans="1:243" s="22" customFormat="1" ht="31.5">
      <c r="A300" s="65">
        <v>3.87</v>
      </c>
      <c r="B300" s="70" t="s">
        <v>668</v>
      </c>
      <c r="C300" s="53" t="s">
        <v>341</v>
      </c>
      <c r="D300" s="78">
        <v>3</v>
      </c>
      <c r="E300" s="73" t="s">
        <v>391</v>
      </c>
      <c r="F300" s="54">
        <v>122.75</v>
      </c>
      <c r="G300" s="55"/>
      <c r="H300" s="55"/>
      <c r="I300" s="56" t="s">
        <v>38</v>
      </c>
      <c r="J300" s="57">
        <f t="shared" si="16"/>
        <v>1</v>
      </c>
      <c r="K300" s="55" t="s">
        <v>39</v>
      </c>
      <c r="L300" s="55" t="s">
        <v>4</v>
      </c>
      <c r="M300" s="58"/>
      <c r="N300" s="55"/>
      <c r="O300" s="55"/>
      <c r="P300" s="59"/>
      <c r="Q300" s="55"/>
      <c r="R300" s="55"/>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60">
        <f t="shared" si="17"/>
        <v>368</v>
      </c>
      <c r="BB300" s="61">
        <f t="shared" si="18"/>
        <v>368</v>
      </c>
      <c r="BC300" s="62" t="str">
        <f t="shared" si="19"/>
        <v>INR  Three Hundred &amp; Sixty Eight  Only</v>
      </c>
      <c r="IA300" s="22">
        <v>3.87</v>
      </c>
      <c r="IB300" s="22" t="s">
        <v>668</v>
      </c>
      <c r="IC300" s="22" t="s">
        <v>341</v>
      </c>
      <c r="ID300" s="22">
        <v>3</v>
      </c>
      <c r="IE300" s="23" t="s">
        <v>391</v>
      </c>
      <c r="IF300" s="23"/>
      <c r="IG300" s="23"/>
      <c r="IH300" s="23"/>
      <c r="II300" s="23"/>
    </row>
    <row r="301" spans="1:243" s="22" customFormat="1" ht="31.5">
      <c r="A301" s="66">
        <v>3.88</v>
      </c>
      <c r="B301" s="70" t="s">
        <v>669</v>
      </c>
      <c r="C301" s="53" t="s">
        <v>342</v>
      </c>
      <c r="D301" s="79">
        <v>6</v>
      </c>
      <c r="E301" s="73" t="s">
        <v>391</v>
      </c>
      <c r="F301" s="54">
        <v>323.54</v>
      </c>
      <c r="G301" s="55"/>
      <c r="H301" s="55"/>
      <c r="I301" s="56" t="s">
        <v>38</v>
      </c>
      <c r="J301" s="57">
        <f t="shared" si="16"/>
        <v>1</v>
      </c>
      <c r="K301" s="55" t="s">
        <v>39</v>
      </c>
      <c r="L301" s="55" t="s">
        <v>4</v>
      </c>
      <c r="M301" s="58"/>
      <c r="N301" s="55"/>
      <c r="O301" s="55"/>
      <c r="P301" s="59"/>
      <c r="Q301" s="55"/>
      <c r="R301" s="55"/>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60">
        <f t="shared" si="17"/>
        <v>1941</v>
      </c>
      <c r="BB301" s="61">
        <f t="shared" si="18"/>
        <v>1941</v>
      </c>
      <c r="BC301" s="62" t="str">
        <f t="shared" si="19"/>
        <v>INR  One Thousand Nine Hundred &amp; Forty One  Only</v>
      </c>
      <c r="IA301" s="22">
        <v>3.88</v>
      </c>
      <c r="IB301" s="22" t="s">
        <v>669</v>
      </c>
      <c r="IC301" s="22" t="s">
        <v>342</v>
      </c>
      <c r="ID301" s="22">
        <v>6</v>
      </c>
      <c r="IE301" s="23" t="s">
        <v>391</v>
      </c>
      <c r="IF301" s="23"/>
      <c r="IG301" s="23"/>
      <c r="IH301" s="23"/>
      <c r="II301" s="23"/>
    </row>
    <row r="302" spans="1:243" s="22" customFormat="1" ht="15.75">
      <c r="A302" s="66">
        <v>3.89</v>
      </c>
      <c r="B302" s="70" t="s">
        <v>670</v>
      </c>
      <c r="C302" s="53" t="s">
        <v>343</v>
      </c>
      <c r="D302" s="79">
        <v>6</v>
      </c>
      <c r="E302" s="73" t="s">
        <v>391</v>
      </c>
      <c r="F302" s="54">
        <v>35.07</v>
      </c>
      <c r="G302" s="55"/>
      <c r="H302" s="55"/>
      <c r="I302" s="56" t="s">
        <v>38</v>
      </c>
      <c r="J302" s="57">
        <f t="shared" si="16"/>
        <v>1</v>
      </c>
      <c r="K302" s="55" t="s">
        <v>39</v>
      </c>
      <c r="L302" s="55" t="s">
        <v>4</v>
      </c>
      <c r="M302" s="58"/>
      <c r="N302" s="55"/>
      <c r="O302" s="55"/>
      <c r="P302" s="59"/>
      <c r="Q302" s="55"/>
      <c r="R302" s="55"/>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60">
        <f t="shared" si="17"/>
        <v>210</v>
      </c>
      <c r="BB302" s="61">
        <f t="shared" si="18"/>
        <v>210</v>
      </c>
      <c r="BC302" s="62" t="str">
        <f t="shared" si="19"/>
        <v>INR  Two Hundred &amp; Ten  Only</v>
      </c>
      <c r="IA302" s="22">
        <v>3.89</v>
      </c>
      <c r="IB302" s="22" t="s">
        <v>670</v>
      </c>
      <c r="IC302" s="22" t="s">
        <v>343</v>
      </c>
      <c r="ID302" s="22">
        <v>6</v>
      </c>
      <c r="IE302" s="23" t="s">
        <v>391</v>
      </c>
      <c r="IF302" s="23"/>
      <c r="IG302" s="23"/>
      <c r="IH302" s="23"/>
      <c r="II302" s="23"/>
    </row>
    <row r="303" spans="1:243" s="22" customFormat="1" ht="31.5">
      <c r="A303" s="65">
        <v>3.9</v>
      </c>
      <c r="B303" s="70" t="s">
        <v>671</v>
      </c>
      <c r="C303" s="53" t="s">
        <v>344</v>
      </c>
      <c r="D303" s="77">
        <f>D277-10</f>
        <v>15</v>
      </c>
      <c r="E303" s="73" t="s">
        <v>391</v>
      </c>
      <c r="F303" s="54">
        <v>76.28</v>
      </c>
      <c r="G303" s="55"/>
      <c r="H303" s="55"/>
      <c r="I303" s="56" t="s">
        <v>38</v>
      </c>
      <c r="J303" s="57">
        <f t="shared" si="16"/>
        <v>1</v>
      </c>
      <c r="K303" s="55" t="s">
        <v>39</v>
      </c>
      <c r="L303" s="55" t="s">
        <v>4</v>
      </c>
      <c r="M303" s="58"/>
      <c r="N303" s="55"/>
      <c r="O303" s="55"/>
      <c r="P303" s="59"/>
      <c r="Q303" s="55"/>
      <c r="R303" s="55"/>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60">
        <f t="shared" si="17"/>
        <v>1144</v>
      </c>
      <c r="BB303" s="61">
        <f t="shared" si="18"/>
        <v>1144</v>
      </c>
      <c r="BC303" s="62" t="str">
        <f t="shared" si="19"/>
        <v>INR  One Thousand One Hundred &amp; Forty Four  Only</v>
      </c>
      <c r="IA303" s="22">
        <v>3.9</v>
      </c>
      <c r="IB303" s="22" t="s">
        <v>671</v>
      </c>
      <c r="IC303" s="22" t="s">
        <v>344</v>
      </c>
      <c r="ID303" s="22">
        <v>15</v>
      </c>
      <c r="IE303" s="23" t="s">
        <v>391</v>
      </c>
      <c r="IF303" s="23"/>
      <c r="IG303" s="23"/>
      <c r="IH303" s="23"/>
      <c r="II303" s="23"/>
    </row>
    <row r="304" spans="1:243" s="22" customFormat="1" ht="31.5">
      <c r="A304" s="66">
        <v>3.91</v>
      </c>
      <c r="B304" s="70" t="s">
        <v>672</v>
      </c>
      <c r="C304" s="53" t="s">
        <v>345</v>
      </c>
      <c r="D304" s="79">
        <v>3</v>
      </c>
      <c r="E304" s="73" t="s">
        <v>391</v>
      </c>
      <c r="F304" s="54">
        <v>114.86</v>
      </c>
      <c r="G304" s="55"/>
      <c r="H304" s="55"/>
      <c r="I304" s="56" t="s">
        <v>38</v>
      </c>
      <c r="J304" s="57">
        <f t="shared" si="16"/>
        <v>1</v>
      </c>
      <c r="K304" s="55" t="s">
        <v>39</v>
      </c>
      <c r="L304" s="55" t="s">
        <v>4</v>
      </c>
      <c r="M304" s="58"/>
      <c r="N304" s="55"/>
      <c r="O304" s="55"/>
      <c r="P304" s="59"/>
      <c r="Q304" s="55"/>
      <c r="R304" s="55"/>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60">
        <f t="shared" si="17"/>
        <v>345</v>
      </c>
      <c r="BB304" s="61">
        <f t="shared" si="18"/>
        <v>345</v>
      </c>
      <c r="BC304" s="62" t="str">
        <f t="shared" si="19"/>
        <v>INR  Three Hundred &amp; Forty Five  Only</v>
      </c>
      <c r="IA304" s="22">
        <v>3.91</v>
      </c>
      <c r="IB304" s="22" t="s">
        <v>672</v>
      </c>
      <c r="IC304" s="22" t="s">
        <v>345</v>
      </c>
      <c r="ID304" s="22">
        <v>3</v>
      </c>
      <c r="IE304" s="23" t="s">
        <v>391</v>
      </c>
      <c r="IF304" s="23"/>
      <c r="IG304" s="23"/>
      <c r="IH304" s="23"/>
      <c r="II304" s="23"/>
    </row>
    <row r="305" spans="1:243" s="22" customFormat="1" ht="31.5">
      <c r="A305" s="66">
        <v>3.92</v>
      </c>
      <c r="B305" s="70" t="s">
        <v>673</v>
      </c>
      <c r="C305" s="53" t="s">
        <v>346</v>
      </c>
      <c r="D305" s="79">
        <v>3</v>
      </c>
      <c r="E305" s="73" t="s">
        <v>391</v>
      </c>
      <c r="F305" s="54">
        <v>86.8</v>
      </c>
      <c r="G305" s="55"/>
      <c r="H305" s="55"/>
      <c r="I305" s="56" t="s">
        <v>38</v>
      </c>
      <c r="J305" s="57">
        <f t="shared" si="16"/>
        <v>1</v>
      </c>
      <c r="K305" s="55" t="s">
        <v>39</v>
      </c>
      <c r="L305" s="55" t="s">
        <v>4</v>
      </c>
      <c r="M305" s="58"/>
      <c r="N305" s="55"/>
      <c r="O305" s="55"/>
      <c r="P305" s="59"/>
      <c r="Q305" s="55"/>
      <c r="R305" s="55"/>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60">
        <f t="shared" si="17"/>
        <v>260</v>
      </c>
      <c r="BB305" s="61">
        <f t="shared" si="18"/>
        <v>260</v>
      </c>
      <c r="BC305" s="62" t="str">
        <f t="shared" si="19"/>
        <v>INR  Two Hundred &amp; Sixty  Only</v>
      </c>
      <c r="IA305" s="22">
        <v>3.92</v>
      </c>
      <c r="IB305" s="22" t="s">
        <v>724</v>
      </c>
      <c r="IC305" s="22" t="s">
        <v>346</v>
      </c>
      <c r="ID305" s="22">
        <v>3</v>
      </c>
      <c r="IE305" s="23" t="s">
        <v>391</v>
      </c>
      <c r="IF305" s="23"/>
      <c r="IG305" s="23"/>
      <c r="IH305" s="23"/>
      <c r="II305" s="23"/>
    </row>
    <row r="306" spans="1:243" s="22" customFormat="1" ht="38.25">
      <c r="A306" s="65">
        <v>3.93</v>
      </c>
      <c r="B306" s="70" t="s">
        <v>674</v>
      </c>
      <c r="C306" s="53" t="s">
        <v>347</v>
      </c>
      <c r="D306" s="84"/>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6"/>
      <c r="IA306" s="22">
        <v>3.93</v>
      </c>
      <c r="IB306" s="22" t="s">
        <v>725</v>
      </c>
      <c r="IC306" s="22" t="s">
        <v>347</v>
      </c>
      <c r="IE306" s="23"/>
      <c r="IF306" s="23"/>
      <c r="IG306" s="23"/>
      <c r="IH306" s="23"/>
      <c r="II306" s="23"/>
    </row>
    <row r="307" spans="1:243" s="22" customFormat="1" ht="31.5">
      <c r="A307" s="66">
        <v>3.94</v>
      </c>
      <c r="B307" s="70" t="s">
        <v>675</v>
      </c>
      <c r="C307" s="53" t="s">
        <v>348</v>
      </c>
      <c r="D307" s="78">
        <v>24</v>
      </c>
      <c r="E307" s="73" t="s">
        <v>391</v>
      </c>
      <c r="F307" s="54">
        <v>224.46</v>
      </c>
      <c r="G307" s="55"/>
      <c r="H307" s="55"/>
      <c r="I307" s="56" t="s">
        <v>38</v>
      </c>
      <c r="J307" s="57">
        <f t="shared" si="16"/>
        <v>1</v>
      </c>
      <c r="K307" s="55" t="s">
        <v>39</v>
      </c>
      <c r="L307" s="55" t="s">
        <v>4</v>
      </c>
      <c r="M307" s="58"/>
      <c r="N307" s="55"/>
      <c r="O307" s="55"/>
      <c r="P307" s="59"/>
      <c r="Q307" s="55"/>
      <c r="R307" s="55"/>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60">
        <f t="shared" si="17"/>
        <v>5387</v>
      </c>
      <c r="BB307" s="61">
        <f t="shared" si="18"/>
        <v>5387</v>
      </c>
      <c r="BC307" s="62" t="str">
        <f t="shared" si="19"/>
        <v>INR  Five Thousand Three Hundred &amp; Eighty Seven  Only</v>
      </c>
      <c r="IA307" s="22">
        <v>3.94</v>
      </c>
      <c r="IB307" s="22" t="s">
        <v>675</v>
      </c>
      <c r="IC307" s="22" t="s">
        <v>348</v>
      </c>
      <c r="ID307" s="22">
        <v>24</v>
      </c>
      <c r="IE307" s="23" t="s">
        <v>391</v>
      </c>
      <c r="IF307" s="23"/>
      <c r="IG307" s="23"/>
      <c r="IH307" s="23"/>
      <c r="II307" s="23"/>
    </row>
    <row r="308" spans="1:243" s="22" customFormat="1" ht="31.5">
      <c r="A308" s="66">
        <v>3.95</v>
      </c>
      <c r="B308" s="70" t="s">
        <v>676</v>
      </c>
      <c r="C308" s="53" t="s">
        <v>349</v>
      </c>
      <c r="D308" s="78">
        <v>3</v>
      </c>
      <c r="E308" s="73" t="s">
        <v>391</v>
      </c>
      <c r="F308" s="54">
        <v>525.21</v>
      </c>
      <c r="G308" s="55"/>
      <c r="H308" s="55"/>
      <c r="I308" s="56" t="s">
        <v>38</v>
      </c>
      <c r="J308" s="57">
        <f t="shared" si="16"/>
        <v>1</v>
      </c>
      <c r="K308" s="55" t="s">
        <v>39</v>
      </c>
      <c r="L308" s="55" t="s">
        <v>4</v>
      </c>
      <c r="M308" s="58"/>
      <c r="N308" s="55"/>
      <c r="O308" s="55"/>
      <c r="P308" s="59"/>
      <c r="Q308" s="55"/>
      <c r="R308" s="55"/>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60">
        <f t="shared" si="17"/>
        <v>1576</v>
      </c>
      <c r="BB308" s="61">
        <f t="shared" si="18"/>
        <v>1576</v>
      </c>
      <c r="BC308" s="62" t="str">
        <f t="shared" si="19"/>
        <v>INR  One Thousand Five Hundred &amp; Seventy Six  Only</v>
      </c>
      <c r="IA308" s="22">
        <v>3.95</v>
      </c>
      <c r="IB308" s="22" t="s">
        <v>676</v>
      </c>
      <c r="IC308" s="22" t="s">
        <v>349</v>
      </c>
      <c r="ID308" s="22">
        <v>3</v>
      </c>
      <c r="IE308" s="23" t="s">
        <v>391</v>
      </c>
      <c r="IF308" s="23"/>
      <c r="IG308" s="23"/>
      <c r="IH308" s="23"/>
      <c r="II308" s="23"/>
    </row>
    <row r="309" spans="1:243" s="22" customFormat="1" ht="76.5">
      <c r="A309" s="65">
        <v>3.96</v>
      </c>
      <c r="B309" s="70" t="s">
        <v>677</v>
      </c>
      <c r="C309" s="53" t="s">
        <v>350</v>
      </c>
      <c r="D309" s="84"/>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6"/>
      <c r="IA309" s="22">
        <v>3.96</v>
      </c>
      <c r="IB309" s="22" t="s">
        <v>726</v>
      </c>
      <c r="IC309" s="22" t="s">
        <v>350</v>
      </c>
      <c r="IE309" s="23"/>
      <c r="IF309" s="23"/>
      <c r="IG309" s="23"/>
      <c r="IH309" s="23"/>
      <c r="II309" s="23"/>
    </row>
    <row r="310" spans="1:243" s="22" customFormat="1" ht="31.5">
      <c r="A310" s="66">
        <v>3.97</v>
      </c>
      <c r="B310" s="70" t="s">
        <v>678</v>
      </c>
      <c r="C310" s="53" t="s">
        <v>351</v>
      </c>
      <c r="D310" s="80">
        <v>3</v>
      </c>
      <c r="E310" s="73" t="s">
        <v>391</v>
      </c>
      <c r="F310" s="54">
        <v>2256.03</v>
      </c>
      <c r="G310" s="55"/>
      <c r="H310" s="55"/>
      <c r="I310" s="56" t="s">
        <v>38</v>
      </c>
      <c r="J310" s="57">
        <f t="shared" si="16"/>
        <v>1</v>
      </c>
      <c r="K310" s="55" t="s">
        <v>39</v>
      </c>
      <c r="L310" s="55" t="s">
        <v>4</v>
      </c>
      <c r="M310" s="58"/>
      <c r="N310" s="55"/>
      <c r="O310" s="55"/>
      <c r="P310" s="59"/>
      <c r="Q310" s="55"/>
      <c r="R310" s="55"/>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60">
        <f t="shared" si="17"/>
        <v>6768</v>
      </c>
      <c r="BB310" s="61">
        <f t="shared" si="18"/>
        <v>6768</v>
      </c>
      <c r="BC310" s="62" t="str">
        <f t="shared" si="19"/>
        <v>INR  Six Thousand Seven Hundred &amp; Sixty Eight  Only</v>
      </c>
      <c r="IA310" s="22">
        <v>3.97</v>
      </c>
      <c r="IB310" s="22" t="s">
        <v>678</v>
      </c>
      <c r="IC310" s="22" t="s">
        <v>351</v>
      </c>
      <c r="ID310" s="22">
        <v>3</v>
      </c>
      <c r="IE310" s="23" t="s">
        <v>391</v>
      </c>
      <c r="IF310" s="23"/>
      <c r="IG310" s="23"/>
      <c r="IH310" s="23"/>
      <c r="II310" s="23"/>
    </row>
    <row r="311" spans="1:243" s="22" customFormat="1" ht="63.75">
      <c r="A311" s="66">
        <v>3.98</v>
      </c>
      <c r="B311" s="70" t="s">
        <v>679</v>
      </c>
      <c r="C311" s="53" t="s">
        <v>352</v>
      </c>
      <c r="D311" s="84"/>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6"/>
      <c r="IA311" s="22">
        <v>3.98</v>
      </c>
      <c r="IB311" s="22" t="s">
        <v>727</v>
      </c>
      <c r="IC311" s="22" t="s">
        <v>352</v>
      </c>
      <c r="IE311" s="23"/>
      <c r="IF311" s="23"/>
      <c r="IG311" s="23"/>
      <c r="IH311" s="23"/>
      <c r="II311" s="23"/>
    </row>
    <row r="312" spans="1:243" s="22" customFormat="1" ht="31.5">
      <c r="A312" s="65">
        <v>3.99</v>
      </c>
      <c r="B312" s="70" t="s">
        <v>387</v>
      </c>
      <c r="C312" s="53" t="s">
        <v>353</v>
      </c>
      <c r="D312" s="80">
        <v>3</v>
      </c>
      <c r="E312" s="73" t="s">
        <v>391</v>
      </c>
      <c r="F312" s="54">
        <v>729.5</v>
      </c>
      <c r="G312" s="55"/>
      <c r="H312" s="55"/>
      <c r="I312" s="56" t="s">
        <v>38</v>
      </c>
      <c r="J312" s="57">
        <f t="shared" si="16"/>
        <v>1</v>
      </c>
      <c r="K312" s="55" t="s">
        <v>39</v>
      </c>
      <c r="L312" s="55" t="s">
        <v>4</v>
      </c>
      <c r="M312" s="58"/>
      <c r="N312" s="55"/>
      <c r="O312" s="55"/>
      <c r="P312" s="59"/>
      <c r="Q312" s="55"/>
      <c r="R312" s="55"/>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60">
        <f t="shared" si="17"/>
        <v>2189</v>
      </c>
      <c r="BB312" s="61">
        <f t="shared" si="18"/>
        <v>2189</v>
      </c>
      <c r="BC312" s="62" t="str">
        <f t="shared" si="19"/>
        <v>INR  Two Thousand One Hundred &amp; Eighty Nine  Only</v>
      </c>
      <c r="IA312" s="22">
        <v>3.99</v>
      </c>
      <c r="IB312" s="22" t="s">
        <v>387</v>
      </c>
      <c r="IC312" s="22" t="s">
        <v>353</v>
      </c>
      <c r="ID312" s="22">
        <v>3</v>
      </c>
      <c r="IE312" s="23" t="s">
        <v>391</v>
      </c>
      <c r="IF312" s="23"/>
      <c r="IG312" s="23"/>
      <c r="IH312" s="23"/>
      <c r="II312" s="23"/>
    </row>
    <row r="313" spans="1:243" s="22" customFormat="1" ht="51">
      <c r="A313" s="66">
        <v>4</v>
      </c>
      <c r="B313" s="70" t="s">
        <v>680</v>
      </c>
      <c r="C313" s="53" t="s">
        <v>354</v>
      </c>
      <c r="D313" s="84"/>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6"/>
      <c r="IA313" s="22">
        <v>4</v>
      </c>
      <c r="IB313" s="22" t="s">
        <v>728</v>
      </c>
      <c r="IC313" s="22" t="s">
        <v>354</v>
      </c>
      <c r="IE313" s="23"/>
      <c r="IF313" s="23"/>
      <c r="IG313" s="23"/>
      <c r="IH313" s="23"/>
      <c r="II313" s="23"/>
    </row>
    <row r="314" spans="1:243" s="22" customFormat="1" ht="38.25">
      <c r="A314" s="66">
        <v>4.01</v>
      </c>
      <c r="B314" s="70" t="s">
        <v>681</v>
      </c>
      <c r="C314" s="53" t="s">
        <v>355</v>
      </c>
      <c r="D314" s="81">
        <v>6</v>
      </c>
      <c r="E314" s="82" t="s">
        <v>391</v>
      </c>
      <c r="F314" s="54">
        <v>762</v>
      </c>
      <c r="G314" s="55"/>
      <c r="H314" s="55"/>
      <c r="I314" s="56" t="s">
        <v>38</v>
      </c>
      <c r="J314" s="57">
        <f t="shared" si="16"/>
        <v>1</v>
      </c>
      <c r="K314" s="55" t="s">
        <v>39</v>
      </c>
      <c r="L314" s="55" t="s">
        <v>4</v>
      </c>
      <c r="M314" s="58"/>
      <c r="N314" s="55"/>
      <c r="O314" s="55"/>
      <c r="P314" s="59"/>
      <c r="Q314" s="55"/>
      <c r="R314" s="55"/>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60">
        <f t="shared" si="17"/>
        <v>4572</v>
      </c>
      <c r="BB314" s="61">
        <f t="shared" si="18"/>
        <v>4572</v>
      </c>
      <c r="BC314" s="62" t="str">
        <f t="shared" si="19"/>
        <v>INR  Four Thousand Five Hundred &amp; Seventy Two  Only</v>
      </c>
      <c r="IA314" s="22">
        <v>4.01</v>
      </c>
      <c r="IB314" s="22" t="s">
        <v>729</v>
      </c>
      <c r="IC314" s="22" t="s">
        <v>355</v>
      </c>
      <c r="ID314" s="22">
        <v>6</v>
      </c>
      <c r="IE314" s="23" t="s">
        <v>391</v>
      </c>
      <c r="IF314" s="23"/>
      <c r="IG314" s="23"/>
      <c r="IH314" s="23"/>
      <c r="II314" s="23"/>
    </row>
    <row r="315" spans="1:243" s="22" customFormat="1" ht="31.5">
      <c r="A315" s="65">
        <v>4.02</v>
      </c>
      <c r="B315" s="70" t="s">
        <v>682</v>
      </c>
      <c r="C315" s="53" t="s">
        <v>356</v>
      </c>
      <c r="D315" s="81">
        <f>6-D316</f>
        <v>3</v>
      </c>
      <c r="E315" s="82" t="s">
        <v>391</v>
      </c>
      <c r="F315" s="54">
        <v>2208</v>
      </c>
      <c r="G315" s="55"/>
      <c r="H315" s="55"/>
      <c r="I315" s="56" t="s">
        <v>38</v>
      </c>
      <c r="J315" s="57">
        <f t="shared" si="16"/>
        <v>1</v>
      </c>
      <c r="K315" s="55" t="s">
        <v>39</v>
      </c>
      <c r="L315" s="55" t="s">
        <v>4</v>
      </c>
      <c r="M315" s="58"/>
      <c r="N315" s="55"/>
      <c r="O315" s="55"/>
      <c r="P315" s="59"/>
      <c r="Q315" s="55"/>
      <c r="R315" s="55"/>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60">
        <f t="shared" si="17"/>
        <v>6624</v>
      </c>
      <c r="BB315" s="61">
        <f t="shared" si="18"/>
        <v>6624</v>
      </c>
      <c r="BC315" s="62" t="str">
        <f t="shared" si="19"/>
        <v>INR  Six Thousand Six Hundred &amp; Twenty Four  Only</v>
      </c>
      <c r="IA315" s="22">
        <v>4.02</v>
      </c>
      <c r="IB315" s="22" t="s">
        <v>682</v>
      </c>
      <c r="IC315" s="22" t="s">
        <v>356</v>
      </c>
      <c r="ID315" s="22">
        <v>3</v>
      </c>
      <c r="IE315" s="23" t="s">
        <v>391</v>
      </c>
      <c r="IF315" s="23"/>
      <c r="IG315" s="23"/>
      <c r="IH315" s="23"/>
      <c r="II315" s="23"/>
    </row>
    <row r="316" spans="1:243" s="22" customFormat="1" ht="31.5">
      <c r="A316" s="66">
        <v>4.03</v>
      </c>
      <c r="B316" s="70" t="s">
        <v>683</v>
      </c>
      <c r="C316" s="53" t="s">
        <v>357</v>
      </c>
      <c r="D316" s="81">
        <v>3</v>
      </c>
      <c r="E316" s="82" t="s">
        <v>391</v>
      </c>
      <c r="F316" s="54">
        <v>582</v>
      </c>
      <c r="G316" s="55"/>
      <c r="H316" s="55"/>
      <c r="I316" s="56" t="s">
        <v>38</v>
      </c>
      <c r="J316" s="57">
        <f t="shared" si="16"/>
        <v>1</v>
      </c>
      <c r="K316" s="55" t="s">
        <v>39</v>
      </c>
      <c r="L316" s="55" t="s">
        <v>4</v>
      </c>
      <c r="M316" s="58"/>
      <c r="N316" s="55"/>
      <c r="O316" s="55"/>
      <c r="P316" s="59"/>
      <c r="Q316" s="55"/>
      <c r="R316" s="55"/>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60">
        <f t="shared" si="17"/>
        <v>1746</v>
      </c>
      <c r="BB316" s="61">
        <f t="shared" si="18"/>
        <v>1746</v>
      </c>
      <c r="BC316" s="62" t="str">
        <f t="shared" si="19"/>
        <v>INR  One Thousand Seven Hundred &amp; Forty Six  Only</v>
      </c>
      <c r="IA316" s="22">
        <v>4.03</v>
      </c>
      <c r="IB316" s="22" t="s">
        <v>683</v>
      </c>
      <c r="IC316" s="22" t="s">
        <v>357</v>
      </c>
      <c r="ID316" s="22">
        <v>3</v>
      </c>
      <c r="IE316" s="23" t="s">
        <v>391</v>
      </c>
      <c r="IF316" s="23"/>
      <c r="IG316" s="23"/>
      <c r="IH316" s="23"/>
      <c r="II316" s="23"/>
    </row>
    <row r="317" spans="1:243" s="22" customFormat="1" ht="51">
      <c r="A317" s="66">
        <v>4.04</v>
      </c>
      <c r="B317" s="70" t="s">
        <v>684</v>
      </c>
      <c r="C317" s="53" t="s">
        <v>358</v>
      </c>
      <c r="D317" s="84"/>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6"/>
      <c r="IA317" s="22">
        <v>4.04</v>
      </c>
      <c r="IB317" s="22" t="s">
        <v>730</v>
      </c>
      <c r="IC317" s="22" t="s">
        <v>358</v>
      </c>
      <c r="IE317" s="23"/>
      <c r="IF317" s="23"/>
      <c r="IG317" s="23"/>
      <c r="IH317" s="23"/>
      <c r="II317" s="23"/>
    </row>
    <row r="318" spans="1:243" s="22" customFormat="1" ht="38.25">
      <c r="A318" s="65">
        <v>4.05</v>
      </c>
      <c r="B318" s="70" t="s">
        <v>685</v>
      </c>
      <c r="C318" s="53" t="s">
        <v>359</v>
      </c>
      <c r="D318" s="81">
        <v>3</v>
      </c>
      <c r="E318" s="82" t="s">
        <v>391</v>
      </c>
      <c r="F318" s="54">
        <v>661</v>
      </c>
      <c r="G318" s="55"/>
      <c r="H318" s="55"/>
      <c r="I318" s="56" t="s">
        <v>38</v>
      </c>
      <c r="J318" s="57">
        <f t="shared" si="16"/>
        <v>1</v>
      </c>
      <c r="K318" s="55" t="s">
        <v>39</v>
      </c>
      <c r="L318" s="55" t="s">
        <v>4</v>
      </c>
      <c r="M318" s="58"/>
      <c r="N318" s="55"/>
      <c r="O318" s="55"/>
      <c r="P318" s="59"/>
      <c r="Q318" s="55"/>
      <c r="R318" s="55"/>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60">
        <f t="shared" si="17"/>
        <v>1983</v>
      </c>
      <c r="BB318" s="61">
        <f t="shared" si="18"/>
        <v>1983</v>
      </c>
      <c r="BC318" s="62" t="str">
        <f t="shared" si="19"/>
        <v>INR  One Thousand Nine Hundred &amp; Eighty Three  Only</v>
      </c>
      <c r="IA318" s="22">
        <v>4.05</v>
      </c>
      <c r="IB318" s="22" t="s">
        <v>731</v>
      </c>
      <c r="IC318" s="22" t="s">
        <v>359</v>
      </c>
      <c r="ID318" s="22">
        <v>3</v>
      </c>
      <c r="IE318" s="23" t="s">
        <v>391</v>
      </c>
      <c r="IF318" s="23"/>
      <c r="IG318" s="23"/>
      <c r="IH318" s="23"/>
      <c r="II318" s="23"/>
    </row>
    <row r="319" spans="1:243" s="22" customFormat="1" ht="38.25">
      <c r="A319" s="66">
        <v>4.06</v>
      </c>
      <c r="B319" s="70" t="s">
        <v>686</v>
      </c>
      <c r="C319" s="53" t="s">
        <v>360</v>
      </c>
      <c r="D319" s="81">
        <v>6</v>
      </c>
      <c r="E319" s="82" t="s">
        <v>391</v>
      </c>
      <c r="F319" s="54">
        <v>828</v>
      </c>
      <c r="G319" s="55"/>
      <c r="H319" s="55"/>
      <c r="I319" s="56" t="s">
        <v>38</v>
      </c>
      <c r="J319" s="57">
        <f t="shared" si="16"/>
        <v>1</v>
      </c>
      <c r="K319" s="55" t="s">
        <v>39</v>
      </c>
      <c r="L319" s="55" t="s">
        <v>4</v>
      </c>
      <c r="M319" s="58"/>
      <c r="N319" s="55"/>
      <c r="O319" s="55"/>
      <c r="P319" s="59"/>
      <c r="Q319" s="55"/>
      <c r="R319" s="55"/>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60">
        <f t="shared" si="17"/>
        <v>4968</v>
      </c>
      <c r="BB319" s="61">
        <f t="shared" si="18"/>
        <v>4968</v>
      </c>
      <c r="BC319" s="62" t="str">
        <f t="shared" si="19"/>
        <v>INR  Four Thousand Nine Hundred &amp; Sixty Eight  Only</v>
      </c>
      <c r="IA319" s="22">
        <v>4.06</v>
      </c>
      <c r="IB319" s="22" t="s">
        <v>732</v>
      </c>
      <c r="IC319" s="22" t="s">
        <v>360</v>
      </c>
      <c r="ID319" s="22">
        <v>6</v>
      </c>
      <c r="IE319" s="23" t="s">
        <v>391</v>
      </c>
      <c r="IF319" s="23"/>
      <c r="IG319" s="23"/>
      <c r="IH319" s="23"/>
      <c r="II319" s="23"/>
    </row>
    <row r="320" spans="1:243" s="22" customFormat="1" ht="31.5">
      <c r="A320" s="66">
        <v>4.07</v>
      </c>
      <c r="B320" s="70" t="s">
        <v>687</v>
      </c>
      <c r="C320" s="53" t="s">
        <v>361</v>
      </c>
      <c r="D320" s="81">
        <v>3</v>
      </c>
      <c r="E320" s="82" t="s">
        <v>391</v>
      </c>
      <c r="F320" s="54">
        <v>561</v>
      </c>
      <c r="G320" s="55"/>
      <c r="H320" s="55"/>
      <c r="I320" s="56" t="s">
        <v>38</v>
      </c>
      <c r="J320" s="57">
        <f t="shared" si="16"/>
        <v>1</v>
      </c>
      <c r="K320" s="55" t="s">
        <v>39</v>
      </c>
      <c r="L320" s="55" t="s">
        <v>4</v>
      </c>
      <c r="M320" s="58"/>
      <c r="N320" s="55"/>
      <c r="O320" s="55"/>
      <c r="P320" s="59"/>
      <c r="Q320" s="55"/>
      <c r="R320" s="55"/>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60">
        <f t="shared" si="17"/>
        <v>1683</v>
      </c>
      <c r="BB320" s="61">
        <f t="shared" si="18"/>
        <v>1683</v>
      </c>
      <c r="BC320" s="62" t="str">
        <f t="shared" si="19"/>
        <v>INR  One Thousand Six Hundred &amp; Eighty Three  Only</v>
      </c>
      <c r="IA320" s="22">
        <v>4.07</v>
      </c>
      <c r="IB320" s="22" t="s">
        <v>733</v>
      </c>
      <c r="IC320" s="22" t="s">
        <v>361</v>
      </c>
      <c r="ID320" s="22">
        <v>3</v>
      </c>
      <c r="IE320" s="23" t="s">
        <v>391</v>
      </c>
      <c r="IF320" s="23"/>
      <c r="IG320" s="23"/>
      <c r="IH320" s="23"/>
      <c r="II320" s="23"/>
    </row>
    <row r="321" spans="1:243" s="22" customFormat="1" ht="31.5">
      <c r="A321" s="65">
        <v>4.08</v>
      </c>
      <c r="B321" s="70" t="s">
        <v>688</v>
      </c>
      <c r="C321" s="53" t="s">
        <v>362</v>
      </c>
      <c r="D321" s="78">
        <v>200</v>
      </c>
      <c r="E321" s="73" t="s">
        <v>716</v>
      </c>
      <c r="F321" s="54">
        <v>2.68</v>
      </c>
      <c r="G321" s="55"/>
      <c r="H321" s="55"/>
      <c r="I321" s="56" t="s">
        <v>38</v>
      </c>
      <c r="J321" s="57">
        <f t="shared" si="16"/>
        <v>1</v>
      </c>
      <c r="K321" s="55" t="s">
        <v>39</v>
      </c>
      <c r="L321" s="55" t="s">
        <v>4</v>
      </c>
      <c r="M321" s="58"/>
      <c r="N321" s="55"/>
      <c r="O321" s="55"/>
      <c r="P321" s="59"/>
      <c r="Q321" s="55"/>
      <c r="R321" s="55"/>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60">
        <f t="shared" si="17"/>
        <v>536</v>
      </c>
      <c r="BB321" s="61">
        <f t="shared" si="18"/>
        <v>536</v>
      </c>
      <c r="BC321" s="62" t="str">
        <f t="shared" si="19"/>
        <v>INR  Five Hundred &amp; Thirty Six  Only</v>
      </c>
      <c r="IA321" s="22">
        <v>4.08</v>
      </c>
      <c r="IB321" s="22" t="s">
        <v>734</v>
      </c>
      <c r="IC321" s="22" t="s">
        <v>362</v>
      </c>
      <c r="ID321" s="22">
        <v>200</v>
      </c>
      <c r="IE321" s="23" t="s">
        <v>716</v>
      </c>
      <c r="IF321" s="23"/>
      <c r="IG321" s="23"/>
      <c r="IH321" s="23"/>
      <c r="II321" s="23"/>
    </row>
    <row r="322" spans="1:243" s="22" customFormat="1" ht="51">
      <c r="A322" s="66">
        <v>4.09</v>
      </c>
      <c r="B322" s="70" t="s">
        <v>689</v>
      </c>
      <c r="C322" s="53" t="s">
        <v>363</v>
      </c>
      <c r="D322" s="81">
        <v>3</v>
      </c>
      <c r="E322" s="82" t="s">
        <v>391</v>
      </c>
      <c r="F322" s="54">
        <v>1602</v>
      </c>
      <c r="G322" s="55"/>
      <c r="H322" s="55"/>
      <c r="I322" s="56" t="s">
        <v>38</v>
      </c>
      <c r="J322" s="57">
        <f t="shared" si="16"/>
        <v>1</v>
      </c>
      <c r="K322" s="55" t="s">
        <v>39</v>
      </c>
      <c r="L322" s="55" t="s">
        <v>4</v>
      </c>
      <c r="M322" s="58"/>
      <c r="N322" s="55"/>
      <c r="O322" s="55"/>
      <c r="P322" s="59"/>
      <c r="Q322" s="55"/>
      <c r="R322" s="55"/>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60">
        <f t="shared" si="17"/>
        <v>4806</v>
      </c>
      <c r="BB322" s="61">
        <f t="shared" si="18"/>
        <v>4806</v>
      </c>
      <c r="BC322" s="62" t="str">
        <f t="shared" si="19"/>
        <v>INR  Four Thousand Eight Hundred &amp; Six  Only</v>
      </c>
      <c r="IA322" s="22">
        <v>4.09</v>
      </c>
      <c r="IB322" s="22" t="s">
        <v>689</v>
      </c>
      <c r="IC322" s="22" t="s">
        <v>363</v>
      </c>
      <c r="ID322" s="22">
        <v>3</v>
      </c>
      <c r="IE322" s="23" t="s">
        <v>391</v>
      </c>
      <c r="IF322" s="23"/>
      <c r="IG322" s="23"/>
      <c r="IH322" s="23"/>
      <c r="II322" s="23"/>
    </row>
    <row r="323" spans="1:243" s="22" customFormat="1" ht="25.5">
      <c r="A323" s="66">
        <v>4.1</v>
      </c>
      <c r="B323" s="70" t="s">
        <v>690</v>
      </c>
      <c r="C323" s="53" t="s">
        <v>364</v>
      </c>
      <c r="D323" s="82">
        <v>50</v>
      </c>
      <c r="E323" s="73" t="s">
        <v>717</v>
      </c>
      <c r="F323" s="54">
        <v>140</v>
      </c>
      <c r="G323" s="55"/>
      <c r="H323" s="55"/>
      <c r="I323" s="56" t="s">
        <v>38</v>
      </c>
      <c r="J323" s="57">
        <f t="shared" si="16"/>
        <v>1</v>
      </c>
      <c r="K323" s="55" t="s">
        <v>39</v>
      </c>
      <c r="L323" s="55" t="s">
        <v>4</v>
      </c>
      <c r="M323" s="58"/>
      <c r="N323" s="55"/>
      <c r="O323" s="55"/>
      <c r="P323" s="59"/>
      <c r="Q323" s="55"/>
      <c r="R323" s="55"/>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60">
        <f t="shared" si="17"/>
        <v>7000</v>
      </c>
      <c r="BB323" s="61">
        <f t="shared" si="18"/>
        <v>7000</v>
      </c>
      <c r="BC323" s="62" t="str">
        <f t="shared" si="19"/>
        <v>INR  Seven Thousand    Only</v>
      </c>
      <c r="IA323" s="22">
        <v>4.1</v>
      </c>
      <c r="IB323" s="22" t="s">
        <v>690</v>
      </c>
      <c r="IC323" s="22" t="s">
        <v>364</v>
      </c>
      <c r="ID323" s="22">
        <v>50</v>
      </c>
      <c r="IE323" s="23" t="s">
        <v>717</v>
      </c>
      <c r="IF323" s="23"/>
      <c r="IG323" s="23"/>
      <c r="IH323" s="23"/>
      <c r="II323" s="23"/>
    </row>
    <row r="324" spans="1:243" s="22" customFormat="1" ht="25.5">
      <c r="A324" s="65">
        <v>4.11</v>
      </c>
      <c r="B324" s="70" t="s">
        <v>691</v>
      </c>
      <c r="C324" s="53" t="s">
        <v>365</v>
      </c>
      <c r="D324" s="84"/>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6"/>
      <c r="IA324" s="22">
        <v>4.11</v>
      </c>
      <c r="IB324" s="22" t="s">
        <v>691</v>
      </c>
      <c r="IC324" s="22" t="s">
        <v>365</v>
      </c>
      <c r="IE324" s="23"/>
      <c r="IF324" s="23"/>
      <c r="IG324" s="23"/>
      <c r="IH324" s="23"/>
      <c r="II324" s="23"/>
    </row>
    <row r="325" spans="1:243" s="22" customFormat="1" ht="31.5">
      <c r="A325" s="66">
        <v>4.12</v>
      </c>
      <c r="B325" s="70" t="s">
        <v>692</v>
      </c>
      <c r="C325" s="53" t="s">
        <v>366</v>
      </c>
      <c r="D325" s="81">
        <v>5</v>
      </c>
      <c r="E325" s="73" t="s">
        <v>391</v>
      </c>
      <c r="F325" s="54">
        <v>96</v>
      </c>
      <c r="G325" s="55"/>
      <c r="H325" s="55"/>
      <c r="I325" s="56" t="s">
        <v>38</v>
      </c>
      <c r="J325" s="57">
        <f t="shared" si="16"/>
        <v>1</v>
      </c>
      <c r="K325" s="55" t="s">
        <v>39</v>
      </c>
      <c r="L325" s="55" t="s">
        <v>4</v>
      </c>
      <c r="M325" s="58"/>
      <c r="N325" s="55"/>
      <c r="O325" s="55"/>
      <c r="P325" s="59"/>
      <c r="Q325" s="55"/>
      <c r="R325" s="55"/>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60">
        <f t="shared" si="17"/>
        <v>480</v>
      </c>
      <c r="BB325" s="61">
        <f t="shared" si="18"/>
        <v>480</v>
      </c>
      <c r="BC325" s="62" t="str">
        <f t="shared" si="19"/>
        <v>INR  Four Hundred &amp; Eighty  Only</v>
      </c>
      <c r="IA325" s="22">
        <v>4.12</v>
      </c>
      <c r="IB325" s="22" t="s">
        <v>692</v>
      </c>
      <c r="IC325" s="22" t="s">
        <v>366</v>
      </c>
      <c r="ID325" s="22">
        <v>5</v>
      </c>
      <c r="IE325" s="23" t="s">
        <v>391</v>
      </c>
      <c r="IF325" s="23"/>
      <c r="IG325" s="23"/>
      <c r="IH325" s="23"/>
      <c r="II325" s="23"/>
    </row>
    <row r="326" spans="1:243" s="22" customFormat="1" ht="31.5">
      <c r="A326" s="66">
        <v>4.13</v>
      </c>
      <c r="B326" s="70" t="s">
        <v>693</v>
      </c>
      <c r="C326" s="53" t="s">
        <v>367</v>
      </c>
      <c r="D326" s="81">
        <v>10</v>
      </c>
      <c r="E326" s="73" t="s">
        <v>391</v>
      </c>
      <c r="F326" s="54">
        <v>74</v>
      </c>
      <c r="G326" s="55"/>
      <c r="H326" s="55"/>
      <c r="I326" s="56" t="s">
        <v>38</v>
      </c>
      <c r="J326" s="57">
        <f t="shared" si="16"/>
        <v>1</v>
      </c>
      <c r="K326" s="55" t="s">
        <v>39</v>
      </c>
      <c r="L326" s="55" t="s">
        <v>4</v>
      </c>
      <c r="M326" s="58"/>
      <c r="N326" s="55"/>
      <c r="O326" s="55"/>
      <c r="P326" s="59"/>
      <c r="Q326" s="55"/>
      <c r="R326" s="55"/>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60">
        <f t="shared" si="17"/>
        <v>740</v>
      </c>
      <c r="BB326" s="61">
        <f t="shared" si="18"/>
        <v>740</v>
      </c>
      <c r="BC326" s="62" t="str">
        <f t="shared" si="19"/>
        <v>INR  Seven Hundred &amp; Forty  Only</v>
      </c>
      <c r="IA326" s="22">
        <v>4.13</v>
      </c>
      <c r="IB326" s="22" t="s">
        <v>693</v>
      </c>
      <c r="IC326" s="22" t="s">
        <v>367</v>
      </c>
      <c r="ID326" s="22">
        <v>10</v>
      </c>
      <c r="IE326" s="23" t="s">
        <v>391</v>
      </c>
      <c r="IF326" s="23"/>
      <c r="IG326" s="23"/>
      <c r="IH326" s="23"/>
      <c r="II326" s="23"/>
    </row>
    <row r="327" spans="1:243" s="22" customFormat="1" ht="15.75">
      <c r="A327" s="65">
        <v>4.14</v>
      </c>
      <c r="B327" s="70" t="s">
        <v>694</v>
      </c>
      <c r="C327" s="53" t="s">
        <v>368</v>
      </c>
      <c r="D327" s="81">
        <v>10</v>
      </c>
      <c r="E327" s="73" t="s">
        <v>391</v>
      </c>
      <c r="F327" s="54">
        <v>66</v>
      </c>
      <c r="G327" s="55"/>
      <c r="H327" s="55"/>
      <c r="I327" s="56" t="s">
        <v>38</v>
      </c>
      <c r="J327" s="57">
        <f t="shared" si="16"/>
        <v>1</v>
      </c>
      <c r="K327" s="55" t="s">
        <v>39</v>
      </c>
      <c r="L327" s="55" t="s">
        <v>4</v>
      </c>
      <c r="M327" s="58"/>
      <c r="N327" s="55"/>
      <c r="O327" s="55"/>
      <c r="P327" s="59"/>
      <c r="Q327" s="55"/>
      <c r="R327" s="55"/>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60">
        <f t="shared" si="17"/>
        <v>660</v>
      </c>
      <c r="BB327" s="61">
        <f t="shared" si="18"/>
        <v>660</v>
      </c>
      <c r="BC327" s="62" t="str">
        <f t="shared" si="19"/>
        <v>INR  Six Hundred &amp; Sixty  Only</v>
      </c>
      <c r="IA327" s="22">
        <v>4.14</v>
      </c>
      <c r="IB327" s="22" t="s">
        <v>694</v>
      </c>
      <c r="IC327" s="22" t="s">
        <v>368</v>
      </c>
      <c r="ID327" s="22">
        <v>10</v>
      </c>
      <c r="IE327" s="23" t="s">
        <v>391</v>
      </c>
      <c r="IF327" s="23"/>
      <c r="IG327" s="23"/>
      <c r="IH327" s="23"/>
      <c r="II327" s="23"/>
    </row>
    <row r="328" spans="1:243" s="22" customFormat="1" ht="15.75">
      <c r="A328" s="66">
        <v>4.15</v>
      </c>
      <c r="B328" s="70" t="s">
        <v>388</v>
      </c>
      <c r="C328" s="53" t="s">
        <v>369</v>
      </c>
      <c r="D328" s="81">
        <v>5</v>
      </c>
      <c r="E328" s="73" t="s">
        <v>391</v>
      </c>
      <c r="F328" s="54">
        <v>50</v>
      </c>
      <c r="G328" s="55"/>
      <c r="H328" s="55"/>
      <c r="I328" s="56" t="s">
        <v>38</v>
      </c>
      <c r="J328" s="57">
        <f t="shared" si="16"/>
        <v>1</v>
      </c>
      <c r="K328" s="55" t="s">
        <v>39</v>
      </c>
      <c r="L328" s="55" t="s">
        <v>4</v>
      </c>
      <c r="M328" s="58"/>
      <c r="N328" s="55"/>
      <c r="O328" s="55"/>
      <c r="P328" s="59"/>
      <c r="Q328" s="55"/>
      <c r="R328" s="55"/>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60">
        <f t="shared" si="17"/>
        <v>250</v>
      </c>
      <c r="BB328" s="61">
        <f t="shared" si="18"/>
        <v>250</v>
      </c>
      <c r="BC328" s="62" t="str">
        <f t="shared" si="19"/>
        <v>INR  Two Hundred &amp; Fifty  Only</v>
      </c>
      <c r="IA328" s="22">
        <v>4.15</v>
      </c>
      <c r="IB328" s="22" t="s">
        <v>388</v>
      </c>
      <c r="IC328" s="22" t="s">
        <v>369</v>
      </c>
      <c r="ID328" s="22">
        <v>5</v>
      </c>
      <c r="IE328" s="23" t="s">
        <v>391</v>
      </c>
      <c r="IF328" s="23"/>
      <c r="IG328" s="23"/>
      <c r="IH328" s="23"/>
      <c r="II328" s="23"/>
    </row>
    <row r="329" spans="1:243" s="22" customFormat="1" ht="31.5">
      <c r="A329" s="66">
        <v>4.16</v>
      </c>
      <c r="B329" s="70" t="s">
        <v>695</v>
      </c>
      <c r="C329" s="53" t="s">
        <v>370</v>
      </c>
      <c r="D329" s="82">
        <v>25</v>
      </c>
      <c r="E329" s="73" t="s">
        <v>717</v>
      </c>
      <c r="F329" s="54">
        <v>179</v>
      </c>
      <c r="G329" s="55"/>
      <c r="H329" s="55"/>
      <c r="I329" s="56" t="s">
        <v>38</v>
      </c>
      <c r="J329" s="57">
        <f t="shared" si="16"/>
        <v>1</v>
      </c>
      <c r="K329" s="55" t="s">
        <v>39</v>
      </c>
      <c r="L329" s="55" t="s">
        <v>4</v>
      </c>
      <c r="M329" s="58"/>
      <c r="N329" s="55"/>
      <c r="O329" s="55"/>
      <c r="P329" s="59"/>
      <c r="Q329" s="55"/>
      <c r="R329" s="55"/>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60">
        <f t="shared" si="17"/>
        <v>4475</v>
      </c>
      <c r="BB329" s="61">
        <f t="shared" si="18"/>
        <v>4475</v>
      </c>
      <c r="BC329" s="62" t="str">
        <f t="shared" si="19"/>
        <v>INR  Four Thousand Four Hundred &amp; Seventy Five  Only</v>
      </c>
      <c r="IA329" s="22">
        <v>4.16</v>
      </c>
      <c r="IB329" s="22" t="s">
        <v>695</v>
      </c>
      <c r="IC329" s="22" t="s">
        <v>370</v>
      </c>
      <c r="ID329" s="22">
        <v>25</v>
      </c>
      <c r="IE329" s="23" t="s">
        <v>717</v>
      </c>
      <c r="IF329" s="23"/>
      <c r="IG329" s="23"/>
      <c r="IH329" s="23"/>
      <c r="II329" s="23"/>
    </row>
    <row r="330" spans="1:243" s="22" customFormat="1" ht="25.5">
      <c r="A330" s="65">
        <v>4.17</v>
      </c>
      <c r="B330" s="70" t="s">
        <v>696</v>
      </c>
      <c r="C330" s="53" t="s">
        <v>371</v>
      </c>
      <c r="D330" s="84"/>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6"/>
      <c r="IA330" s="22">
        <v>4.17</v>
      </c>
      <c r="IB330" s="22" t="s">
        <v>696</v>
      </c>
      <c r="IC330" s="22" t="s">
        <v>371</v>
      </c>
      <c r="IE330" s="23"/>
      <c r="IF330" s="23"/>
      <c r="IG330" s="23"/>
      <c r="IH330" s="23"/>
      <c r="II330" s="23"/>
    </row>
    <row r="331" spans="1:243" s="22" customFormat="1" ht="31.5">
      <c r="A331" s="66">
        <v>4.18</v>
      </c>
      <c r="B331" s="70" t="s">
        <v>692</v>
      </c>
      <c r="C331" s="53" t="s">
        <v>372</v>
      </c>
      <c r="D331" s="82">
        <v>5</v>
      </c>
      <c r="E331" s="73" t="s">
        <v>391</v>
      </c>
      <c r="F331" s="54">
        <v>94</v>
      </c>
      <c r="G331" s="55"/>
      <c r="H331" s="55"/>
      <c r="I331" s="56" t="s">
        <v>38</v>
      </c>
      <c r="J331" s="57">
        <f t="shared" si="16"/>
        <v>1</v>
      </c>
      <c r="K331" s="55" t="s">
        <v>39</v>
      </c>
      <c r="L331" s="55" t="s">
        <v>4</v>
      </c>
      <c r="M331" s="58"/>
      <c r="N331" s="55"/>
      <c r="O331" s="55"/>
      <c r="P331" s="59"/>
      <c r="Q331" s="55"/>
      <c r="R331" s="55"/>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60">
        <f t="shared" si="17"/>
        <v>470</v>
      </c>
      <c r="BB331" s="61">
        <f t="shared" si="18"/>
        <v>470</v>
      </c>
      <c r="BC331" s="62" t="str">
        <f t="shared" si="19"/>
        <v>INR  Four Hundred &amp; Seventy  Only</v>
      </c>
      <c r="IA331" s="22">
        <v>4.18</v>
      </c>
      <c r="IB331" s="22" t="s">
        <v>692</v>
      </c>
      <c r="IC331" s="22" t="s">
        <v>372</v>
      </c>
      <c r="ID331" s="22">
        <v>5</v>
      </c>
      <c r="IE331" s="23" t="s">
        <v>391</v>
      </c>
      <c r="IF331" s="23"/>
      <c r="IG331" s="23"/>
      <c r="IH331" s="23"/>
      <c r="II331" s="23"/>
    </row>
    <row r="332" spans="1:243" s="22" customFormat="1" ht="15.75">
      <c r="A332" s="66">
        <v>4.19</v>
      </c>
      <c r="B332" s="70" t="s">
        <v>693</v>
      </c>
      <c r="C332" s="53" t="s">
        <v>373</v>
      </c>
      <c r="D332" s="82">
        <v>5</v>
      </c>
      <c r="E332" s="73" t="s">
        <v>391</v>
      </c>
      <c r="F332" s="54">
        <v>80</v>
      </c>
      <c r="G332" s="55"/>
      <c r="H332" s="55"/>
      <c r="I332" s="56" t="s">
        <v>38</v>
      </c>
      <c r="J332" s="57">
        <f t="shared" si="16"/>
        <v>1</v>
      </c>
      <c r="K332" s="55" t="s">
        <v>39</v>
      </c>
      <c r="L332" s="55" t="s">
        <v>4</v>
      </c>
      <c r="M332" s="58"/>
      <c r="N332" s="55"/>
      <c r="O332" s="55"/>
      <c r="P332" s="59"/>
      <c r="Q332" s="55"/>
      <c r="R332" s="55"/>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60">
        <f t="shared" si="17"/>
        <v>400</v>
      </c>
      <c r="BB332" s="61">
        <f t="shared" si="18"/>
        <v>400</v>
      </c>
      <c r="BC332" s="62" t="str">
        <f t="shared" si="19"/>
        <v>INR  Four Hundred    Only</v>
      </c>
      <c r="IA332" s="22">
        <v>4.19</v>
      </c>
      <c r="IB332" s="22" t="s">
        <v>693</v>
      </c>
      <c r="IC332" s="22" t="s">
        <v>373</v>
      </c>
      <c r="ID332" s="22">
        <v>5</v>
      </c>
      <c r="IE332" s="23" t="s">
        <v>391</v>
      </c>
      <c r="IF332" s="23"/>
      <c r="IG332" s="23"/>
      <c r="IH332" s="23"/>
      <c r="II332" s="23"/>
    </row>
    <row r="333" spans="1:243" s="22" customFormat="1" ht="31.5">
      <c r="A333" s="65">
        <v>4.2</v>
      </c>
      <c r="B333" s="70" t="s">
        <v>694</v>
      </c>
      <c r="C333" s="53" t="s">
        <v>374</v>
      </c>
      <c r="D333" s="82">
        <v>5</v>
      </c>
      <c r="E333" s="73" t="s">
        <v>391</v>
      </c>
      <c r="F333" s="54">
        <v>96</v>
      </c>
      <c r="G333" s="55"/>
      <c r="H333" s="55"/>
      <c r="I333" s="56" t="s">
        <v>38</v>
      </c>
      <c r="J333" s="57">
        <f t="shared" si="16"/>
        <v>1</v>
      </c>
      <c r="K333" s="55" t="s">
        <v>39</v>
      </c>
      <c r="L333" s="55" t="s">
        <v>4</v>
      </c>
      <c r="M333" s="58"/>
      <c r="N333" s="55"/>
      <c r="O333" s="55"/>
      <c r="P333" s="59"/>
      <c r="Q333" s="55"/>
      <c r="R333" s="55"/>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60">
        <f t="shared" si="17"/>
        <v>480</v>
      </c>
      <c r="BB333" s="61">
        <f t="shared" si="18"/>
        <v>480</v>
      </c>
      <c r="BC333" s="62" t="str">
        <f t="shared" si="19"/>
        <v>INR  Four Hundred &amp; Eighty  Only</v>
      </c>
      <c r="IA333" s="22">
        <v>4.2</v>
      </c>
      <c r="IB333" s="22" t="s">
        <v>694</v>
      </c>
      <c r="IC333" s="22" t="s">
        <v>374</v>
      </c>
      <c r="ID333" s="22">
        <v>5</v>
      </c>
      <c r="IE333" s="23" t="s">
        <v>391</v>
      </c>
      <c r="IF333" s="23"/>
      <c r="IG333" s="23"/>
      <c r="IH333" s="23"/>
      <c r="II333" s="23"/>
    </row>
    <row r="334" spans="1:243" s="22" customFormat="1" ht="15.75">
      <c r="A334" s="66">
        <v>4.21</v>
      </c>
      <c r="B334" s="70" t="s">
        <v>388</v>
      </c>
      <c r="C334" s="53" t="s">
        <v>375</v>
      </c>
      <c r="D334" s="82">
        <v>5</v>
      </c>
      <c r="E334" s="73" t="s">
        <v>391</v>
      </c>
      <c r="F334" s="54">
        <v>100</v>
      </c>
      <c r="G334" s="55"/>
      <c r="H334" s="55"/>
      <c r="I334" s="56" t="s">
        <v>38</v>
      </c>
      <c r="J334" s="57">
        <f t="shared" si="16"/>
        <v>1</v>
      </c>
      <c r="K334" s="55" t="s">
        <v>39</v>
      </c>
      <c r="L334" s="55" t="s">
        <v>4</v>
      </c>
      <c r="M334" s="58"/>
      <c r="N334" s="55"/>
      <c r="O334" s="55"/>
      <c r="P334" s="59"/>
      <c r="Q334" s="55"/>
      <c r="R334" s="55"/>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60">
        <f t="shared" si="17"/>
        <v>500</v>
      </c>
      <c r="BB334" s="61">
        <f t="shared" si="18"/>
        <v>500</v>
      </c>
      <c r="BC334" s="62" t="str">
        <f t="shared" si="19"/>
        <v>INR  Five Hundred    Only</v>
      </c>
      <c r="IA334" s="22">
        <v>4.21</v>
      </c>
      <c r="IB334" s="22" t="s">
        <v>388</v>
      </c>
      <c r="IC334" s="22" t="s">
        <v>375</v>
      </c>
      <c r="ID334" s="22">
        <v>5</v>
      </c>
      <c r="IE334" s="23" t="s">
        <v>391</v>
      </c>
      <c r="IF334" s="23"/>
      <c r="IG334" s="23"/>
      <c r="IH334" s="23"/>
      <c r="II334" s="23"/>
    </row>
    <row r="335" spans="1:243" s="22" customFormat="1" ht="31.5">
      <c r="A335" s="66">
        <v>4.22</v>
      </c>
      <c r="B335" s="70" t="s">
        <v>697</v>
      </c>
      <c r="C335" s="53" t="s">
        <v>394</v>
      </c>
      <c r="D335" s="82">
        <v>15</v>
      </c>
      <c r="E335" s="73" t="s">
        <v>718</v>
      </c>
      <c r="F335" s="54">
        <v>735</v>
      </c>
      <c r="G335" s="55"/>
      <c r="H335" s="55"/>
      <c r="I335" s="56" t="s">
        <v>38</v>
      </c>
      <c r="J335" s="57">
        <f t="shared" si="16"/>
        <v>1</v>
      </c>
      <c r="K335" s="55" t="s">
        <v>39</v>
      </c>
      <c r="L335" s="55" t="s">
        <v>4</v>
      </c>
      <c r="M335" s="58"/>
      <c r="N335" s="55"/>
      <c r="O335" s="55"/>
      <c r="P335" s="59"/>
      <c r="Q335" s="55"/>
      <c r="R335" s="55"/>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60">
        <f t="shared" si="17"/>
        <v>11025</v>
      </c>
      <c r="BB335" s="61">
        <f t="shared" si="18"/>
        <v>11025</v>
      </c>
      <c r="BC335" s="62" t="str">
        <f t="shared" si="19"/>
        <v>INR  Eleven Thousand  &amp;Twenty Five  Only</v>
      </c>
      <c r="IA335" s="22">
        <v>4.22</v>
      </c>
      <c r="IB335" s="22" t="s">
        <v>697</v>
      </c>
      <c r="IC335" s="22" t="s">
        <v>394</v>
      </c>
      <c r="ID335" s="22">
        <v>15</v>
      </c>
      <c r="IE335" s="23" t="s">
        <v>718</v>
      </c>
      <c r="IF335" s="23"/>
      <c r="IG335" s="23"/>
      <c r="IH335" s="23"/>
      <c r="II335" s="23"/>
    </row>
    <row r="336" spans="1:243" s="22" customFormat="1" ht="25.5">
      <c r="A336" s="65">
        <v>4.23</v>
      </c>
      <c r="B336" s="70" t="s">
        <v>698</v>
      </c>
      <c r="C336" s="53" t="s">
        <v>395</v>
      </c>
      <c r="D336" s="84"/>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6"/>
      <c r="IA336" s="22">
        <v>4.23</v>
      </c>
      <c r="IB336" s="22" t="s">
        <v>698</v>
      </c>
      <c r="IC336" s="22" t="s">
        <v>395</v>
      </c>
      <c r="IE336" s="23"/>
      <c r="IF336" s="23"/>
      <c r="IG336" s="23"/>
      <c r="IH336" s="23"/>
      <c r="II336" s="23"/>
    </row>
    <row r="337" spans="1:243" s="22" customFormat="1" ht="31.5">
      <c r="A337" s="66">
        <v>4.24</v>
      </c>
      <c r="B337" s="70" t="s">
        <v>699</v>
      </c>
      <c r="C337" s="53" t="s">
        <v>396</v>
      </c>
      <c r="D337" s="82">
        <f>D335</f>
        <v>15</v>
      </c>
      <c r="E337" s="73" t="s">
        <v>390</v>
      </c>
      <c r="F337" s="54">
        <v>334</v>
      </c>
      <c r="G337" s="55"/>
      <c r="H337" s="55"/>
      <c r="I337" s="56" t="s">
        <v>38</v>
      </c>
      <c r="J337" s="57">
        <f aca="true" t="shared" si="20" ref="J337:J351">IF(I337="Less(-)",-1,1)</f>
        <v>1</v>
      </c>
      <c r="K337" s="55" t="s">
        <v>39</v>
      </c>
      <c r="L337" s="55" t="s">
        <v>4</v>
      </c>
      <c r="M337" s="58"/>
      <c r="N337" s="55"/>
      <c r="O337" s="55"/>
      <c r="P337" s="59"/>
      <c r="Q337" s="55"/>
      <c r="R337" s="55"/>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60">
        <f aca="true" t="shared" si="21" ref="BA337:BA351">ROUND(total_amount_ba($B$2,$D$2,D337,F337,J337,K337,M337),0)</f>
        <v>5010</v>
      </c>
      <c r="BB337" s="61">
        <f aca="true" t="shared" si="22" ref="BB337:BB351">BA337+SUM(N337:AZ337)</f>
        <v>5010</v>
      </c>
      <c r="BC337" s="62" t="str">
        <f aca="true" t="shared" si="23" ref="BC337:BC351">SpellNumber(L337,BB337)</f>
        <v>INR  Five Thousand  &amp;Ten  Only</v>
      </c>
      <c r="IA337" s="22">
        <v>4.24</v>
      </c>
      <c r="IB337" s="22" t="s">
        <v>699</v>
      </c>
      <c r="IC337" s="22" t="s">
        <v>396</v>
      </c>
      <c r="ID337" s="22">
        <v>15</v>
      </c>
      <c r="IE337" s="23" t="s">
        <v>390</v>
      </c>
      <c r="IF337" s="23"/>
      <c r="IG337" s="23"/>
      <c r="IH337" s="23"/>
      <c r="II337" s="23"/>
    </row>
    <row r="338" spans="1:243" s="22" customFormat="1" ht="31.5">
      <c r="A338" s="66">
        <v>4.25</v>
      </c>
      <c r="B338" s="70" t="s">
        <v>700</v>
      </c>
      <c r="C338" s="53" t="s">
        <v>397</v>
      </c>
      <c r="D338" s="82">
        <v>10</v>
      </c>
      <c r="E338" s="73" t="s">
        <v>390</v>
      </c>
      <c r="F338" s="54">
        <v>213</v>
      </c>
      <c r="G338" s="55"/>
      <c r="H338" s="55"/>
      <c r="I338" s="56" t="s">
        <v>38</v>
      </c>
      <c r="J338" s="57">
        <f t="shared" si="20"/>
        <v>1</v>
      </c>
      <c r="K338" s="55" t="s">
        <v>39</v>
      </c>
      <c r="L338" s="55" t="s">
        <v>4</v>
      </c>
      <c r="M338" s="58"/>
      <c r="N338" s="55"/>
      <c r="O338" s="55"/>
      <c r="P338" s="59"/>
      <c r="Q338" s="55"/>
      <c r="R338" s="55"/>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60">
        <f t="shared" si="21"/>
        <v>2130</v>
      </c>
      <c r="BB338" s="61">
        <f t="shared" si="22"/>
        <v>2130</v>
      </c>
      <c r="BC338" s="62" t="str">
        <f t="shared" si="23"/>
        <v>INR  Two Thousand One Hundred &amp; Thirty  Only</v>
      </c>
      <c r="IA338" s="22">
        <v>4.25</v>
      </c>
      <c r="IB338" s="22" t="s">
        <v>700</v>
      </c>
      <c r="IC338" s="22" t="s">
        <v>397</v>
      </c>
      <c r="ID338" s="22">
        <v>10</v>
      </c>
      <c r="IE338" s="23" t="s">
        <v>390</v>
      </c>
      <c r="IF338" s="23"/>
      <c r="IG338" s="23"/>
      <c r="IH338" s="23"/>
      <c r="II338" s="23"/>
    </row>
    <row r="339" spans="1:243" s="22" customFormat="1" ht="15.75" customHeight="1">
      <c r="A339" s="65">
        <v>4.26</v>
      </c>
      <c r="B339" s="70" t="s">
        <v>701</v>
      </c>
      <c r="C339" s="53" t="s">
        <v>398</v>
      </c>
      <c r="D339" s="76">
        <v>2</v>
      </c>
      <c r="E339" s="73" t="s">
        <v>391</v>
      </c>
      <c r="F339" s="54">
        <v>397</v>
      </c>
      <c r="G339" s="55"/>
      <c r="H339" s="55"/>
      <c r="I339" s="56" t="s">
        <v>38</v>
      </c>
      <c r="J339" s="57">
        <f t="shared" si="20"/>
        <v>1</v>
      </c>
      <c r="K339" s="55" t="s">
        <v>39</v>
      </c>
      <c r="L339" s="55" t="s">
        <v>4</v>
      </c>
      <c r="M339" s="58"/>
      <c r="N339" s="55"/>
      <c r="O339" s="55"/>
      <c r="P339" s="59"/>
      <c r="Q339" s="55"/>
      <c r="R339" s="55"/>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60">
        <f t="shared" si="21"/>
        <v>794</v>
      </c>
      <c r="BB339" s="61">
        <f t="shared" si="22"/>
        <v>794</v>
      </c>
      <c r="BC339" s="62" t="str">
        <f t="shared" si="23"/>
        <v>INR  Seven Hundred &amp; Ninety Four  Only</v>
      </c>
      <c r="IA339" s="22">
        <v>4.26</v>
      </c>
      <c r="IB339" s="22" t="s">
        <v>701</v>
      </c>
      <c r="IC339" s="22" t="s">
        <v>398</v>
      </c>
      <c r="ID339" s="22">
        <v>2</v>
      </c>
      <c r="IE339" s="23" t="s">
        <v>391</v>
      </c>
      <c r="IF339" s="23"/>
      <c r="IG339" s="23"/>
      <c r="IH339" s="23"/>
      <c r="II339" s="23"/>
    </row>
    <row r="340" spans="1:243" s="22" customFormat="1" ht="31.5">
      <c r="A340" s="66">
        <v>4.27</v>
      </c>
      <c r="B340" s="70" t="s">
        <v>702</v>
      </c>
      <c r="C340" s="53" t="s">
        <v>399</v>
      </c>
      <c r="D340" s="76">
        <v>5</v>
      </c>
      <c r="E340" s="73" t="s">
        <v>391</v>
      </c>
      <c r="F340" s="54">
        <v>524</v>
      </c>
      <c r="G340" s="55"/>
      <c r="H340" s="55"/>
      <c r="I340" s="56" t="s">
        <v>38</v>
      </c>
      <c r="J340" s="57">
        <f t="shared" si="20"/>
        <v>1</v>
      </c>
      <c r="K340" s="55" t="s">
        <v>39</v>
      </c>
      <c r="L340" s="55" t="s">
        <v>4</v>
      </c>
      <c r="M340" s="58"/>
      <c r="N340" s="55"/>
      <c r="O340" s="55"/>
      <c r="P340" s="59"/>
      <c r="Q340" s="55"/>
      <c r="R340" s="55"/>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60">
        <f t="shared" si="21"/>
        <v>2620</v>
      </c>
      <c r="BB340" s="61">
        <f t="shared" si="22"/>
        <v>2620</v>
      </c>
      <c r="BC340" s="62" t="str">
        <f t="shared" si="23"/>
        <v>INR  Two Thousand Six Hundred &amp; Twenty  Only</v>
      </c>
      <c r="IA340" s="22">
        <v>4.27</v>
      </c>
      <c r="IB340" s="22" t="s">
        <v>702</v>
      </c>
      <c r="IC340" s="22" t="s">
        <v>399</v>
      </c>
      <c r="ID340" s="22">
        <v>5</v>
      </c>
      <c r="IE340" s="23" t="s">
        <v>391</v>
      </c>
      <c r="IF340" s="23"/>
      <c r="IG340" s="23"/>
      <c r="IH340" s="23"/>
      <c r="II340" s="23"/>
    </row>
    <row r="341" spans="1:243" s="22" customFormat="1" ht="31.5">
      <c r="A341" s="66">
        <v>4.28</v>
      </c>
      <c r="B341" s="70" t="s">
        <v>703</v>
      </c>
      <c r="C341" s="53" t="s">
        <v>400</v>
      </c>
      <c r="D341" s="76">
        <v>5</v>
      </c>
      <c r="E341" s="73" t="s">
        <v>391</v>
      </c>
      <c r="F341" s="54">
        <v>383</v>
      </c>
      <c r="G341" s="55"/>
      <c r="H341" s="55"/>
      <c r="I341" s="56" t="s">
        <v>38</v>
      </c>
      <c r="J341" s="57">
        <f t="shared" si="20"/>
        <v>1</v>
      </c>
      <c r="K341" s="55" t="s">
        <v>39</v>
      </c>
      <c r="L341" s="55" t="s">
        <v>4</v>
      </c>
      <c r="M341" s="58"/>
      <c r="N341" s="55"/>
      <c r="O341" s="55"/>
      <c r="P341" s="59"/>
      <c r="Q341" s="55"/>
      <c r="R341" s="55"/>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60">
        <f t="shared" si="21"/>
        <v>1915</v>
      </c>
      <c r="BB341" s="61">
        <f t="shared" si="22"/>
        <v>1915</v>
      </c>
      <c r="BC341" s="62" t="str">
        <f t="shared" si="23"/>
        <v>INR  One Thousand Nine Hundred &amp; Fifteen  Only</v>
      </c>
      <c r="IA341" s="22">
        <v>4.28</v>
      </c>
      <c r="IB341" s="22" t="s">
        <v>703</v>
      </c>
      <c r="IC341" s="22" t="s">
        <v>400</v>
      </c>
      <c r="ID341" s="22">
        <v>5</v>
      </c>
      <c r="IE341" s="23" t="s">
        <v>391</v>
      </c>
      <c r="IF341" s="23"/>
      <c r="IG341" s="23"/>
      <c r="IH341" s="23"/>
      <c r="II341" s="23"/>
    </row>
    <row r="342" spans="1:243" s="22" customFormat="1" ht="31.5">
      <c r="A342" s="65">
        <v>4.29</v>
      </c>
      <c r="B342" s="70" t="s">
        <v>704</v>
      </c>
      <c r="C342" s="53" t="s">
        <v>401</v>
      </c>
      <c r="D342" s="76">
        <v>5</v>
      </c>
      <c r="E342" s="73" t="s">
        <v>391</v>
      </c>
      <c r="F342" s="54">
        <v>374</v>
      </c>
      <c r="G342" s="55"/>
      <c r="H342" s="55"/>
      <c r="I342" s="56" t="s">
        <v>38</v>
      </c>
      <c r="J342" s="57">
        <f t="shared" si="20"/>
        <v>1</v>
      </c>
      <c r="K342" s="55" t="s">
        <v>39</v>
      </c>
      <c r="L342" s="55" t="s">
        <v>4</v>
      </c>
      <c r="M342" s="58"/>
      <c r="N342" s="55"/>
      <c r="O342" s="55"/>
      <c r="P342" s="59"/>
      <c r="Q342" s="55"/>
      <c r="R342" s="55"/>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60">
        <f t="shared" si="21"/>
        <v>1870</v>
      </c>
      <c r="BB342" s="61">
        <f t="shared" si="22"/>
        <v>1870</v>
      </c>
      <c r="BC342" s="62" t="str">
        <f t="shared" si="23"/>
        <v>INR  One Thousand Eight Hundred &amp; Seventy  Only</v>
      </c>
      <c r="IA342" s="22">
        <v>4.29</v>
      </c>
      <c r="IB342" s="22" t="s">
        <v>704</v>
      </c>
      <c r="IC342" s="22" t="s">
        <v>401</v>
      </c>
      <c r="ID342" s="22">
        <v>5</v>
      </c>
      <c r="IE342" s="23" t="s">
        <v>391</v>
      </c>
      <c r="IF342" s="23"/>
      <c r="IG342" s="23"/>
      <c r="IH342" s="23"/>
      <c r="II342" s="23"/>
    </row>
    <row r="343" spans="1:243" s="22" customFormat="1" ht="31.5">
      <c r="A343" s="66">
        <v>4.3</v>
      </c>
      <c r="B343" s="70" t="s">
        <v>705</v>
      </c>
      <c r="C343" s="53" t="s">
        <v>402</v>
      </c>
      <c r="D343" s="76">
        <v>5</v>
      </c>
      <c r="E343" s="73" t="s">
        <v>391</v>
      </c>
      <c r="F343" s="54">
        <v>78</v>
      </c>
      <c r="G343" s="55"/>
      <c r="H343" s="55"/>
      <c r="I343" s="56" t="s">
        <v>38</v>
      </c>
      <c r="J343" s="57">
        <f t="shared" si="20"/>
        <v>1</v>
      </c>
      <c r="K343" s="55" t="s">
        <v>39</v>
      </c>
      <c r="L343" s="55" t="s">
        <v>4</v>
      </c>
      <c r="M343" s="58"/>
      <c r="N343" s="55"/>
      <c r="O343" s="55"/>
      <c r="P343" s="59"/>
      <c r="Q343" s="55"/>
      <c r="R343" s="55"/>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60">
        <f t="shared" si="21"/>
        <v>390</v>
      </c>
      <c r="BB343" s="61">
        <f t="shared" si="22"/>
        <v>390</v>
      </c>
      <c r="BC343" s="62" t="str">
        <f t="shared" si="23"/>
        <v>INR  Three Hundred &amp; Ninety  Only</v>
      </c>
      <c r="IA343" s="22">
        <v>4.3</v>
      </c>
      <c r="IB343" s="22" t="s">
        <v>705</v>
      </c>
      <c r="IC343" s="22" t="s">
        <v>402</v>
      </c>
      <c r="ID343" s="22">
        <v>5</v>
      </c>
      <c r="IE343" s="23" t="s">
        <v>391</v>
      </c>
      <c r="IF343" s="23"/>
      <c r="IG343" s="23"/>
      <c r="IH343" s="23"/>
      <c r="II343" s="23"/>
    </row>
    <row r="344" spans="1:243" s="22" customFormat="1" ht="31.5">
      <c r="A344" s="66">
        <v>4.31</v>
      </c>
      <c r="B344" s="70" t="s">
        <v>706</v>
      </c>
      <c r="C344" s="53" t="s">
        <v>403</v>
      </c>
      <c r="D344" s="76">
        <v>15</v>
      </c>
      <c r="E344" s="73" t="s">
        <v>391</v>
      </c>
      <c r="F344" s="54">
        <v>173</v>
      </c>
      <c r="G344" s="55"/>
      <c r="H344" s="55"/>
      <c r="I344" s="56" t="s">
        <v>38</v>
      </c>
      <c r="J344" s="57">
        <f t="shared" si="20"/>
        <v>1</v>
      </c>
      <c r="K344" s="55" t="s">
        <v>39</v>
      </c>
      <c r="L344" s="55" t="s">
        <v>4</v>
      </c>
      <c r="M344" s="58"/>
      <c r="N344" s="55"/>
      <c r="O344" s="55"/>
      <c r="P344" s="59"/>
      <c r="Q344" s="55"/>
      <c r="R344" s="55"/>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60">
        <f t="shared" si="21"/>
        <v>2595</v>
      </c>
      <c r="BB344" s="61">
        <f t="shared" si="22"/>
        <v>2595</v>
      </c>
      <c r="BC344" s="62" t="str">
        <f t="shared" si="23"/>
        <v>INR  Two Thousand Five Hundred &amp; Ninety Five  Only</v>
      </c>
      <c r="IA344" s="22">
        <v>4.31</v>
      </c>
      <c r="IB344" s="22" t="s">
        <v>706</v>
      </c>
      <c r="IC344" s="22" t="s">
        <v>403</v>
      </c>
      <c r="ID344" s="22">
        <v>15</v>
      </c>
      <c r="IE344" s="23" t="s">
        <v>391</v>
      </c>
      <c r="IF344" s="23"/>
      <c r="IG344" s="23"/>
      <c r="IH344" s="23"/>
      <c r="II344" s="23"/>
    </row>
    <row r="345" spans="1:243" s="22" customFormat="1" ht="31.5">
      <c r="A345" s="65">
        <v>4.32</v>
      </c>
      <c r="B345" s="70" t="s">
        <v>707</v>
      </c>
      <c r="C345" s="53" t="s">
        <v>404</v>
      </c>
      <c r="D345" s="76">
        <v>30</v>
      </c>
      <c r="E345" s="73" t="s">
        <v>391</v>
      </c>
      <c r="F345" s="54">
        <v>72</v>
      </c>
      <c r="G345" s="55"/>
      <c r="H345" s="55"/>
      <c r="I345" s="56" t="s">
        <v>38</v>
      </c>
      <c r="J345" s="57">
        <f t="shared" si="20"/>
        <v>1</v>
      </c>
      <c r="K345" s="55" t="s">
        <v>39</v>
      </c>
      <c r="L345" s="55" t="s">
        <v>4</v>
      </c>
      <c r="M345" s="58"/>
      <c r="N345" s="55"/>
      <c r="O345" s="55"/>
      <c r="P345" s="59"/>
      <c r="Q345" s="55"/>
      <c r="R345" s="55"/>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60">
        <f t="shared" si="21"/>
        <v>2160</v>
      </c>
      <c r="BB345" s="61">
        <f t="shared" si="22"/>
        <v>2160</v>
      </c>
      <c r="BC345" s="62" t="str">
        <f t="shared" si="23"/>
        <v>INR  Two Thousand One Hundred &amp; Sixty  Only</v>
      </c>
      <c r="IA345" s="22">
        <v>4.32</v>
      </c>
      <c r="IB345" s="22" t="s">
        <v>707</v>
      </c>
      <c r="IC345" s="22" t="s">
        <v>404</v>
      </c>
      <c r="ID345" s="22">
        <v>30</v>
      </c>
      <c r="IE345" s="23" t="s">
        <v>391</v>
      </c>
      <c r="IF345" s="23"/>
      <c r="IG345" s="23"/>
      <c r="IH345" s="23"/>
      <c r="II345" s="23"/>
    </row>
    <row r="346" spans="1:243" s="22" customFormat="1" ht="31.5">
      <c r="A346" s="66">
        <v>4.33</v>
      </c>
      <c r="B346" s="70" t="s">
        <v>708</v>
      </c>
      <c r="C346" s="53" t="s">
        <v>405</v>
      </c>
      <c r="D346" s="76">
        <v>5</v>
      </c>
      <c r="E346" s="73" t="s">
        <v>391</v>
      </c>
      <c r="F346" s="54">
        <v>151</v>
      </c>
      <c r="G346" s="55"/>
      <c r="H346" s="55"/>
      <c r="I346" s="56" t="s">
        <v>38</v>
      </c>
      <c r="J346" s="57">
        <f t="shared" si="20"/>
        <v>1</v>
      </c>
      <c r="K346" s="55" t="s">
        <v>39</v>
      </c>
      <c r="L346" s="55" t="s">
        <v>4</v>
      </c>
      <c r="M346" s="58"/>
      <c r="N346" s="55"/>
      <c r="O346" s="55"/>
      <c r="P346" s="59"/>
      <c r="Q346" s="55"/>
      <c r="R346" s="55"/>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60">
        <f t="shared" si="21"/>
        <v>755</v>
      </c>
      <c r="BB346" s="61">
        <f t="shared" si="22"/>
        <v>755</v>
      </c>
      <c r="BC346" s="62" t="str">
        <f t="shared" si="23"/>
        <v>INR  Seven Hundred &amp; Fifty Five  Only</v>
      </c>
      <c r="IA346" s="22">
        <v>4.33</v>
      </c>
      <c r="IB346" s="22" t="s">
        <v>708</v>
      </c>
      <c r="IC346" s="22" t="s">
        <v>405</v>
      </c>
      <c r="ID346" s="22">
        <v>5</v>
      </c>
      <c r="IE346" s="23" t="s">
        <v>391</v>
      </c>
      <c r="IF346" s="23"/>
      <c r="IG346" s="23"/>
      <c r="IH346" s="23"/>
      <c r="II346" s="23"/>
    </row>
    <row r="347" spans="1:243" s="22" customFormat="1" ht="60">
      <c r="A347" s="66">
        <v>4.34</v>
      </c>
      <c r="B347" s="71" t="s">
        <v>709</v>
      </c>
      <c r="C347" s="53" t="s">
        <v>406</v>
      </c>
      <c r="D347" s="83">
        <v>10</v>
      </c>
      <c r="E347" s="73" t="s">
        <v>391</v>
      </c>
      <c r="F347" s="54">
        <v>69</v>
      </c>
      <c r="G347" s="55"/>
      <c r="H347" s="55"/>
      <c r="I347" s="56" t="s">
        <v>38</v>
      </c>
      <c r="J347" s="57">
        <f t="shared" si="20"/>
        <v>1</v>
      </c>
      <c r="K347" s="55" t="s">
        <v>39</v>
      </c>
      <c r="L347" s="55" t="s">
        <v>4</v>
      </c>
      <c r="M347" s="58"/>
      <c r="N347" s="55"/>
      <c r="O347" s="55"/>
      <c r="P347" s="59"/>
      <c r="Q347" s="55"/>
      <c r="R347" s="55"/>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60">
        <f t="shared" si="21"/>
        <v>690</v>
      </c>
      <c r="BB347" s="61">
        <f t="shared" si="22"/>
        <v>690</v>
      </c>
      <c r="BC347" s="62" t="str">
        <f t="shared" si="23"/>
        <v>INR  Six Hundred &amp; Ninety  Only</v>
      </c>
      <c r="IA347" s="22">
        <v>4.34</v>
      </c>
      <c r="IB347" s="22" t="s">
        <v>709</v>
      </c>
      <c r="IC347" s="22" t="s">
        <v>406</v>
      </c>
      <c r="ID347" s="22">
        <v>10</v>
      </c>
      <c r="IE347" s="23" t="s">
        <v>391</v>
      </c>
      <c r="IF347" s="23"/>
      <c r="IG347" s="23"/>
      <c r="IH347" s="23"/>
      <c r="II347" s="23"/>
    </row>
    <row r="348" spans="1:243" s="22" customFormat="1" ht="60">
      <c r="A348" s="65">
        <v>4.35</v>
      </c>
      <c r="B348" s="71" t="s">
        <v>710</v>
      </c>
      <c r="C348" s="53" t="s">
        <v>407</v>
      </c>
      <c r="D348" s="83">
        <v>25</v>
      </c>
      <c r="E348" s="73" t="s">
        <v>389</v>
      </c>
      <c r="F348" s="54">
        <v>7</v>
      </c>
      <c r="G348" s="55"/>
      <c r="H348" s="55"/>
      <c r="I348" s="56" t="s">
        <v>38</v>
      </c>
      <c r="J348" s="57">
        <f t="shared" si="20"/>
        <v>1</v>
      </c>
      <c r="K348" s="55" t="s">
        <v>39</v>
      </c>
      <c r="L348" s="55" t="s">
        <v>4</v>
      </c>
      <c r="M348" s="58"/>
      <c r="N348" s="55"/>
      <c r="O348" s="55"/>
      <c r="P348" s="59"/>
      <c r="Q348" s="55"/>
      <c r="R348" s="55"/>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60">
        <f t="shared" si="21"/>
        <v>175</v>
      </c>
      <c r="BB348" s="61">
        <f t="shared" si="22"/>
        <v>175</v>
      </c>
      <c r="BC348" s="62" t="str">
        <f t="shared" si="23"/>
        <v>INR  One Hundred &amp; Seventy Five  Only</v>
      </c>
      <c r="IA348" s="22">
        <v>4.35</v>
      </c>
      <c r="IB348" s="22" t="s">
        <v>710</v>
      </c>
      <c r="IC348" s="22" t="s">
        <v>407</v>
      </c>
      <c r="ID348" s="22">
        <v>25</v>
      </c>
      <c r="IE348" s="23" t="s">
        <v>389</v>
      </c>
      <c r="IF348" s="23"/>
      <c r="IG348" s="23"/>
      <c r="IH348" s="23"/>
      <c r="II348" s="23"/>
    </row>
    <row r="349" spans="1:243" s="22" customFormat="1" ht="60">
      <c r="A349" s="66">
        <v>4.36</v>
      </c>
      <c r="B349" s="71" t="s">
        <v>711</v>
      </c>
      <c r="C349" s="53" t="s">
        <v>408</v>
      </c>
      <c r="D349" s="83">
        <v>30</v>
      </c>
      <c r="E349" s="73" t="s">
        <v>389</v>
      </c>
      <c r="F349" s="54">
        <v>4</v>
      </c>
      <c r="G349" s="55"/>
      <c r="H349" s="55"/>
      <c r="I349" s="56" t="s">
        <v>38</v>
      </c>
      <c r="J349" s="57">
        <f t="shared" si="20"/>
        <v>1</v>
      </c>
      <c r="K349" s="55" t="s">
        <v>39</v>
      </c>
      <c r="L349" s="55" t="s">
        <v>4</v>
      </c>
      <c r="M349" s="58"/>
      <c r="N349" s="55"/>
      <c r="O349" s="55"/>
      <c r="P349" s="59"/>
      <c r="Q349" s="55"/>
      <c r="R349" s="55"/>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60">
        <f t="shared" si="21"/>
        <v>120</v>
      </c>
      <c r="BB349" s="61">
        <f t="shared" si="22"/>
        <v>120</v>
      </c>
      <c r="BC349" s="62" t="str">
        <f t="shared" si="23"/>
        <v>INR  One Hundred &amp; Twenty  Only</v>
      </c>
      <c r="IA349" s="22">
        <v>4.36</v>
      </c>
      <c r="IB349" s="22" t="s">
        <v>711</v>
      </c>
      <c r="IC349" s="22" t="s">
        <v>408</v>
      </c>
      <c r="ID349" s="22">
        <v>30</v>
      </c>
      <c r="IE349" s="23" t="s">
        <v>389</v>
      </c>
      <c r="IF349" s="23"/>
      <c r="IG349" s="23"/>
      <c r="IH349" s="23"/>
      <c r="II349" s="23"/>
    </row>
    <row r="350" spans="1:243" s="22" customFormat="1" ht="38.25">
      <c r="A350" s="66">
        <v>4.37</v>
      </c>
      <c r="B350" s="70" t="s">
        <v>712</v>
      </c>
      <c r="C350" s="53" t="s">
        <v>409</v>
      </c>
      <c r="D350" s="79">
        <v>60</v>
      </c>
      <c r="E350" s="73" t="s">
        <v>717</v>
      </c>
      <c r="F350" s="54">
        <v>19</v>
      </c>
      <c r="G350" s="55"/>
      <c r="H350" s="55"/>
      <c r="I350" s="56" t="s">
        <v>38</v>
      </c>
      <c r="J350" s="57">
        <f t="shared" si="20"/>
        <v>1</v>
      </c>
      <c r="K350" s="55" t="s">
        <v>39</v>
      </c>
      <c r="L350" s="55" t="s">
        <v>4</v>
      </c>
      <c r="M350" s="58"/>
      <c r="N350" s="55"/>
      <c r="O350" s="55"/>
      <c r="P350" s="59"/>
      <c r="Q350" s="55"/>
      <c r="R350" s="55"/>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60">
        <f t="shared" si="21"/>
        <v>1140</v>
      </c>
      <c r="BB350" s="61">
        <f t="shared" si="22"/>
        <v>1140</v>
      </c>
      <c r="BC350" s="62" t="str">
        <f t="shared" si="23"/>
        <v>INR  One Thousand One Hundred &amp; Forty  Only</v>
      </c>
      <c r="IA350" s="22">
        <v>4.37</v>
      </c>
      <c r="IB350" s="22" t="s">
        <v>712</v>
      </c>
      <c r="IC350" s="22" t="s">
        <v>409</v>
      </c>
      <c r="ID350" s="22">
        <v>60</v>
      </c>
      <c r="IE350" s="23" t="s">
        <v>717</v>
      </c>
      <c r="IF350" s="23"/>
      <c r="IG350" s="23"/>
      <c r="IH350" s="23"/>
      <c r="II350" s="23"/>
    </row>
    <row r="351" spans="1:243" s="22" customFormat="1" ht="38.25">
      <c r="A351" s="65">
        <v>4.38</v>
      </c>
      <c r="B351" s="70" t="s">
        <v>713</v>
      </c>
      <c r="C351" s="53" t="s">
        <v>410</v>
      </c>
      <c r="D351" s="76">
        <v>4</v>
      </c>
      <c r="E351" s="73" t="s">
        <v>391</v>
      </c>
      <c r="F351" s="54">
        <v>89</v>
      </c>
      <c r="G351" s="55"/>
      <c r="H351" s="55"/>
      <c r="I351" s="56" t="s">
        <v>38</v>
      </c>
      <c r="J351" s="57">
        <f t="shared" si="20"/>
        <v>1</v>
      </c>
      <c r="K351" s="55" t="s">
        <v>39</v>
      </c>
      <c r="L351" s="55" t="s">
        <v>4</v>
      </c>
      <c r="M351" s="58"/>
      <c r="N351" s="55"/>
      <c r="O351" s="55"/>
      <c r="P351" s="59"/>
      <c r="Q351" s="55"/>
      <c r="R351" s="55"/>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60">
        <f t="shared" si="21"/>
        <v>356</v>
      </c>
      <c r="BB351" s="61">
        <f t="shared" si="22"/>
        <v>356</v>
      </c>
      <c r="BC351" s="62" t="str">
        <f t="shared" si="23"/>
        <v>INR  Three Hundred &amp; Fifty Six  Only</v>
      </c>
      <c r="IA351" s="22">
        <v>4.38</v>
      </c>
      <c r="IB351" s="22" t="s">
        <v>735</v>
      </c>
      <c r="IC351" s="22" t="s">
        <v>410</v>
      </c>
      <c r="ID351" s="22">
        <v>4</v>
      </c>
      <c r="IE351" s="23" t="s">
        <v>391</v>
      </c>
      <c r="IF351" s="23"/>
      <c r="IG351" s="23"/>
      <c r="IH351" s="23"/>
      <c r="II351" s="23"/>
    </row>
    <row r="352" spans="1:55" ht="42.75">
      <c r="A352" s="24" t="s">
        <v>46</v>
      </c>
      <c r="B352" s="50"/>
      <c r="C352" s="51"/>
      <c r="D352" s="37"/>
      <c r="E352" s="37"/>
      <c r="F352" s="37"/>
      <c r="G352" s="37"/>
      <c r="H352" s="42"/>
      <c r="I352" s="42"/>
      <c r="J352" s="42"/>
      <c r="K352" s="42"/>
      <c r="L352" s="43"/>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44">
        <f>SUM(BA14:BA351)</f>
        <v>1617226</v>
      </c>
      <c r="BB352" s="45">
        <f>SUM(BB14:BB351)</f>
        <v>1617226</v>
      </c>
      <c r="BC352" s="52" t="str">
        <f>SpellNumber(L352,BB352)</f>
        <v>  Sixteen Lakh Seventeen Thousand Two Hundred &amp; Twenty Six  Only</v>
      </c>
    </row>
    <row r="353" spans="1:55" ht="36.75" customHeight="1">
      <c r="A353" s="25" t="s">
        <v>47</v>
      </c>
      <c r="B353" s="26"/>
      <c r="C353" s="27"/>
      <c r="D353" s="28"/>
      <c r="E353" s="38" t="s">
        <v>52</v>
      </c>
      <c r="F353" s="39"/>
      <c r="G353" s="29"/>
      <c r="H353" s="30"/>
      <c r="I353" s="30"/>
      <c r="J353" s="30"/>
      <c r="K353" s="31"/>
      <c r="L353" s="32"/>
      <c r="M353" s="33"/>
      <c r="N353" s="34"/>
      <c r="O353" s="22"/>
      <c r="P353" s="22"/>
      <c r="Q353" s="22"/>
      <c r="R353" s="22"/>
      <c r="S353" s="22"/>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5">
        <f>IF(ISBLANK(F353),0,IF(E353="Excess (+)",ROUND(BA352+(BA352*F353),0),IF(E353="Less (-)",ROUND(BA352+(BA352*F353*(-1)),0),IF(E353="At Par",BA352,0))))</f>
        <v>0</v>
      </c>
      <c r="BB353" s="36">
        <f>ROUND(BA353,0)</f>
        <v>0</v>
      </c>
      <c r="BC353" s="21" t="str">
        <f>SpellNumber($E$2,BB353)</f>
        <v>INR Zero Only</v>
      </c>
    </row>
    <row r="354" spans="1:55" ht="33.75" customHeight="1">
      <c r="A354" s="24" t="s">
        <v>48</v>
      </c>
      <c r="B354" s="24"/>
      <c r="C354" s="87" t="str">
        <f>SpellNumber($E$2,BB353)</f>
        <v>INR Zero Only</v>
      </c>
      <c r="D354" s="87"/>
      <c r="E354" s="87"/>
      <c r="F354" s="87"/>
      <c r="G354" s="87"/>
      <c r="H354" s="87"/>
      <c r="I354" s="87"/>
      <c r="J354" s="87"/>
      <c r="K354" s="87"/>
      <c r="L354" s="87"/>
      <c r="M354" s="87"/>
      <c r="N354" s="87"/>
      <c r="O354" s="87"/>
      <c r="P354" s="87"/>
      <c r="Q354" s="87"/>
      <c r="R354" s="87"/>
      <c r="S354" s="87"/>
      <c r="T354" s="87"/>
      <c r="U354" s="87"/>
      <c r="V354" s="87"/>
      <c r="W354" s="87"/>
      <c r="X354" s="87"/>
      <c r="Y354" s="87"/>
      <c r="Z354" s="87"/>
      <c r="AA354" s="87"/>
      <c r="AB354" s="87"/>
      <c r="AC354" s="87"/>
      <c r="AD354" s="87"/>
      <c r="AE354" s="87"/>
      <c r="AF354" s="87"/>
      <c r="AG354" s="87"/>
      <c r="AH354" s="87"/>
      <c r="AI354" s="87"/>
      <c r="AJ354" s="87"/>
      <c r="AK354" s="87"/>
      <c r="AL354" s="87"/>
      <c r="AM354" s="87"/>
      <c r="AN354" s="87"/>
      <c r="AO354" s="87"/>
      <c r="AP354" s="87"/>
      <c r="AQ354" s="87"/>
      <c r="AR354" s="87"/>
      <c r="AS354" s="87"/>
      <c r="AT354" s="87"/>
      <c r="AU354" s="87"/>
      <c r="AV354" s="87"/>
      <c r="AW354" s="87"/>
      <c r="AX354" s="87"/>
      <c r="AY354" s="87"/>
      <c r="AZ354" s="87"/>
      <c r="BA354" s="87"/>
      <c r="BB354" s="87"/>
      <c r="BC354" s="87"/>
    </row>
    <row r="355" ht="15"/>
    <row r="356" ht="15"/>
    <row r="357" ht="15"/>
    <row r="359" ht="15"/>
    <row r="360" ht="15"/>
    <row r="361" ht="15"/>
    <row r="362" ht="15"/>
    <row r="364" ht="15"/>
    <row r="365" ht="15"/>
    <row r="366" ht="15"/>
    <row r="367" ht="15"/>
    <row r="368" ht="15"/>
    <row r="370" ht="15"/>
    <row r="371" ht="15"/>
    <row r="372" ht="15"/>
    <row r="373" ht="15"/>
    <row r="374" ht="15"/>
    <row r="375" ht="15"/>
    <row r="376" ht="15"/>
    <row r="378" ht="15"/>
    <row r="379" ht="15"/>
    <row r="380" ht="15"/>
    <row r="381" ht="15"/>
    <row r="383" ht="15"/>
    <row r="384" ht="15"/>
    <row r="385" ht="15"/>
    <row r="386" ht="15"/>
    <row r="387" ht="15"/>
    <row r="388" ht="15"/>
    <row r="389" ht="15"/>
    <row r="390" ht="15"/>
    <row r="391" ht="15"/>
    <row r="394" ht="15"/>
    <row r="395" ht="15"/>
    <row r="396" ht="15"/>
    <row r="397" ht="15"/>
    <row r="399" ht="15"/>
    <row r="400" ht="15"/>
    <row r="401" ht="15"/>
    <row r="402" ht="15"/>
    <row r="403" ht="15"/>
    <row r="404" ht="15"/>
    <row r="405" ht="15"/>
    <row r="406" ht="15"/>
    <row r="407" ht="15"/>
    <row r="408" ht="15"/>
    <row r="410" ht="15"/>
    <row r="411" ht="15"/>
    <row r="413" ht="15"/>
    <row r="414" ht="15"/>
    <row r="415" ht="15"/>
    <row r="417" ht="15"/>
    <row r="418" ht="15"/>
    <row r="419" ht="15"/>
    <row r="421" ht="15"/>
    <row r="422" ht="15"/>
    <row r="423" ht="15"/>
    <row r="424" ht="15"/>
    <row r="425" ht="15"/>
    <row r="426" ht="15"/>
    <row r="428" ht="15"/>
    <row r="429" ht="15"/>
    <row r="430" ht="15"/>
    <row r="432" ht="15"/>
    <row r="433" ht="15"/>
    <row r="434" ht="15"/>
    <row r="435" ht="15"/>
    <row r="436" ht="15"/>
    <row r="438" ht="15"/>
    <row r="439" ht="15"/>
    <row r="440" ht="15"/>
    <row r="441" ht="15"/>
    <row r="442" ht="15"/>
    <row r="444" ht="15"/>
    <row r="446" ht="15"/>
    <row r="447" ht="15"/>
    <row r="448" ht="15"/>
    <row r="451" ht="15"/>
    <row r="452" ht="15"/>
    <row r="453" ht="15"/>
    <row r="454" ht="15"/>
    <row r="455" ht="15"/>
    <row r="456" ht="15"/>
    <row r="457" ht="15"/>
    <row r="458" ht="15"/>
    <row r="459" ht="15"/>
    <row r="460" ht="15"/>
    <row r="462" ht="15"/>
    <row r="463" ht="15"/>
    <row r="464" ht="15"/>
    <row r="465" ht="15"/>
    <row r="467" ht="15"/>
    <row r="468" ht="15"/>
    <row r="469" ht="15"/>
    <row r="471" ht="15"/>
    <row r="472" ht="15"/>
    <row r="474" ht="15"/>
    <row r="475" ht="15"/>
    <row r="476" ht="15"/>
    <row r="477" ht="15"/>
    <row r="478" ht="15"/>
    <row r="479" ht="15"/>
    <row r="480" ht="15"/>
    <row r="481" ht="15"/>
    <row r="484" ht="15"/>
    <row r="485" ht="15"/>
    <row r="487" ht="15"/>
    <row r="488" ht="15"/>
    <row r="489" ht="15"/>
    <row r="490" ht="15"/>
    <row r="491" ht="15"/>
    <row r="493" ht="15"/>
    <row r="494" ht="15"/>
    <row r="495" ht="15"/>
    <row r="497" ht="15"/>
    <row r="498" ht="15"/>
    <row r="499" ht="15"/>
    <row r="500" ht="15"/>
    <row r="501" ht="15"/>
    <row r="502" ht="15"/>
    <row r="504" ht="15"/>
    <row r="505" ht="15"/>
    <row r="507" ht="15"/>
    <row r="508" ht="15"/>
    <row r="509" ht="15"/>
    <row r="510" ht="15"/>
    <row r="512" ht="15"/>
    <row r="513" ht="15"/>
    <row r="514" ht="15"/>
    <row r="515" ht="15"/>
    <row r="516" ht="15"/>
    <row r="517" ht="15"/>
    <row r="518" ht="15"/>
    <row r="519" ht="15"/>
    <row r="520" ht="15"/>
    <row r="522" ht="15"/>
    <row r="523" ht="15"/>
    <row r="525" ht="15"/>
    <row r="526" ht="15"/>
    <row r="527" ht="15"/>
    <row r="528" ht="15"/>
    <row r="529" ht="15"/>
    <row r="531" ht="15"/>
    <row r="532" ht="15"/>
    <row r="533" ht="15"/>
    <row r="534" ht="15"/>
    <row r="536" ht="15"/>
    <row r="537" ht="15"/>
    <row r="538" ht="15"/>
    <row r="540" ht="15"/>
    <row r="541" ht="15"/>
    <row r="542" ht="15"/>
    <row r="544" ht="15"/>
    <row r="545" ht="15"/>
    <row r="547" ht="15"/>
    <row r="548" ht="15"/>
    <row r="550" ht="15"/>
    <row r="552" ht="15"/>
    <row r="553" ht="15"/>
    <row r="554" ht="15"/>
    <row r="555" ht="15"/>
    <row r="556" ht="15"/>
    <row r="558" ht="15"/>
    <row r="560" ht="15"/>
    <row r="561" ht="15"/>
    <row r="563" ht="15"/>
    <row r="564" ht="15"/>
    <row r="565" ht="15"/>
    <row r="566" ht="15"/>
    <row r="567" ht="15"/>
    <row r="568" ht="15"/>
    <row r="569" ht="15"/>
    <row r="570" ht="15"/>
    <row r="572" ht="15"/>
    <row r="573" ht="15"/>
    <row r="574" ht="15"/>
    <row r="576" ht="15"/>
    <row r="578" ht="15"/>
    <row r="579" ht="15"/>
    <row r="580" ht="15"/>
    <row r="582" ht="15"/>
    <row r="583" ht="15"/>
    <row r="584" ht="15"/>
    <row r="585" ht="15"/>
    <row r="587" ht="15"/>
    <row r="589" ht="15"/>
    <row r="590" ht="15"/>
    <row r="591" ht="15"/>
    <row r="592" ht="15"/>
    <row r="594" ht="15"/>
    <row r="595" ht="15"/>
    <row r="596" ht="15"/>
    <row r="601" ht="15"/>
    <row r="602" ht="15"/>
    <row r="603" ht="15"/>
    <row r="604" ht="15"/>
    <row r="605" ht="15"/>
    <row r="607" ht="15"/>
    <row r="608" ht="15"/>
    <row r="610" ht="15"/>
    <row r="611" ht="15"/>
    <row r="612" ht="15"/>
    <row r="613" ht="15"/>
    <row r="614" ht="15"/>
    <row r="615" ht="15"/>
    <row r="616" ht="15"/>
    <row r="617" ht="15"/>
    <row r="618" ht="15"/>
    <row r="619" ht="15"/>
    <row r="620" ht="15"/>
    <row r="621" ht="15"/>
    <row r="622" ht="15"/>
    <row r="624" ht="15"/>
    <row r="625" ht="15"/>
    <row r="627" ht="15"/>
    <row r="628" ht="15"/>
    <row r="629" ht="15"/>
    <row r="630" ht="15"/>
    <row r="634" ht="15"/>
    <row r="638" ht="15"/>
    <row r="639" ht="15"/>
    <row r="640" ht="15"/>
    <row r="641" ht="15"/>
    <row r="642" ht="15"/>
    <row r="643" ht="15"/>
    <row r="644" ht="15"/>
    <row r="646" ht="15"/>
    <row r="647" ht="15"/>
    <row r="648" ht="15"/>
    <row r="649" ht="15"/>
    <row r="651" ht="15"/>
    <row r="652" ht="15"/>
    <row r="653" ht="15"/>
    <row r="654" ht="15"/>
    <row r="657" ht="15"/>
    <row r="658" ht="15"/>
    <row r="659" ht="15"/>
    <row r="660" ht="15"/>
    <row r="661" ht="15"/>
    <row r="662" ht="15"/>
    <row r="664" ht="15"/>
    <row r="666" ht="15"/>
    <row r="667" ht="15"/>
    <row r="668" ht="15"/>
    <row r="669" ht="15"/>
    <row r="670" ht="15"/>
    <row r="671" ht="15"/>
    <row r="672" ht="15"/>
    <row r="674" ht="15"/>
    <row r="675" ht="15"/>
    <row r="676" ht="15"/>
    <row r="677" ht="15"/>
    <row r="678" ht="15"/>
    <row r="680" ht="15"/>
    <row r="681" ht="15"/>
    <row r="682" ht="15"/>
    <row r="683" ht="15"/>
    <row r="684" ht="15"/>
    <row r="685" ht="15"/>
    <row r="686" ht="15"/>
    <row r="687" ht="15"/>
    <row r="688" ht="15"/>
    <row r="689" ht="15"/>
    <row r="691" ht="15"/>
    <row r="692" ht="15"/>
    <row r="693" ht="15"/>
    <row r="694" ht="15"/>
    <row r="695" ht="15"/>
    <row r="696" ht="15"/>
    <row r="697" ht="15"/>
    <row r="698" ht="15"/>
    <row r="699" ht="15"/>
    <row r="700" ht="15"/>
    <row r="701" ht="15"/>
    <row r="702" ht="15"/>
    <row r="703" ht="15"/>
    <row r="704" ht="15"/>
    <row r="705" ht="15"/>
    <row r="707" ht="15"/>
    <row r="708" ht="15"/>
    <row r="709" ht="15"/>
    <row r="710" ht="15"/>
    <row r="711" ht="15"/>
    <row r="712" ht="15"/>
    <row r="713" ht="15"/>
    <row r="714" ht="15"/>
    <row r="715" ht="15"/>
    <row r="716" ht="15"/>
    <row r="718" ht="15"/>
    <row r="719" ht="15"/>
    <row r="720" ht="15"/>
    <row r="721" ht="15"/>
    <row r="722" ht="15"/>
    <row r="723" ht="15"/>
    <row r="724" ht="15"/>
    <row r="725" ht="15"/>
    <row r="726" ht="15"/>
    <row r="727" ht="15"/>
    <row r="728" ht="15"/>
    <row r="729" ht="15"/>
    <row r="730" ht="15"/>
    <row r="731" ht="15"/>
    <row r="732" ht="15"/>
    <row r="733" ht="15"/>
    <row r="735" ht="15"/>
    <row r="736" ht="15"/>
    <row r="737" ht="15"/>
    <row r="738" ht="15"/>
    <row r="739" ht="15"/>
    <row r="741" ht="15"/>
    <row r="742" ht="15"/>
    <row r="743" ht="15"/>
    <row r="744" ht="15"/>
    <row r="745" ht="15"/>
    <row r="746" ht="15"/>
    <row r="747" ht="15"/>
    <row r="749" ht="15"/>
    <row r="750" ht="15"/>
    <row r="751" ht="15"/>
    <row r="752" ht="15"/>
    <row r="753" ht="15"/>
    <row r="754" ht="15"/>
    <row r="755" ht="15"/>
    <row r="757" ht="15"/>
    <row r="758" ht="15"/>
    <row r="759" ht="15"/>
    <row r="760" ht="15"/>
    <row r="761" ht="15"/>
    <row r="762" ht="15"/>
    <row r="764" ht="15"/>
    <row r="765" ht="15"/>
    <row r="766" ht="15"/>
    <row r="767" ht="15"/>
    <row r="768" ht="15"/>
    <row r="770" ht="15"/>
    <row r="771" ht="15"/>
    <row r="773" ht="15"/>
    <row r="774" ht="15"/>
    <row r="775" ht="15"/>
    <row r="776" ht="15"/>
    <row r="778" ht="15"/>
    <row r="779" ht="15"/>
    <row r="780" ht="15"/>
    <row r="781" ht="15"/>
    <row r="782" ht="15"/>
    <row r="783" ht="15"/>
    <row r="784" ht="15"/>
    <row r="786" ht="15"/>
    <row r="787" ht="15"/>
    <row r="788" ht="15"/>
    <row r="789" ht="15"/>
    <row r="790" ht="15"/>
    <row r="791"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3"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2" ht="15"/>
    <row r="853" ht="15"/>
    <row r="854" ht="15"/>
    <row r="855" ht="15"/>
    <row r="856" ht="15"/>
    <row r="857" ht="15"/>
    <row r="858" ht="15"/>
    <row r="859" ht="15"/>
    <row r="860" ht="15"/>
    <row r="861" ht="15"/>
    <row r="862" ht="15"/>
    <row r="863" ht="15"/>
    <row r="864" ht="15"/>
    <row r="865" ht="15"/>
    <row r="867" ht="15"/>
    <row r="868" ht="15"/>
    <row r="869" ht="15"/>
    <row r="870" ht="15"/>
    <row r="871" ht="15"/>
    <row r="872" ht="15"/>
    <row r="873" ht="15"/>
    <row r="874" ht="15"/>
    <row r="875" ht="15"/>
    <row r="877" ht="15"/>
    <row r="878" ht="15"/>
    <row r="879" ht="15"/>
    <row r="880" ht="15"/>
    <row r="881" ht="15"/>
    <row r="882" ht="15"/>
    <row r="883" ht="15"/>
    <row r="884" ht="15"/>
    <row r="885" ht="15"/>
    <row r="886" ht="15"/>
    <row r="887" ht="15"/>
    <row r="888" ht="15"/>
    <row r="889" ht="15"/>
    <row r="890" ht="15"/>
    <row r="891" ht="15"/>
    <row r="892" ht="15"/>
    <row r="894" ht="15"/>
    <row r="895" ht="15"/>
    <row r="896" ht="15"/>
    <row r="897" ht="15"/>
    <row r="898" ht="15"/>
    <row r="899" ht="15"/>
    <row r="900" ht="15"/>
    <row r="901" ht="15"/>
    <row r="902" ht="15"/>
    <row r="903" ht="15"/>
    <row r="904" ht="15"/>
    <row r="905" ht="15"/>
    <row r="906" ht="15"/>
    <row r="907" ht="15"/>
    <row r="908" ht="15"/>
    <row r="909" ht="15"/>
    <row r="910" ht="15"/>
    <row r="911" ht="15"/>
    <row r="912" ht="15"/>
    <row r="914" ht="15"/>
    <row r="915" ht="15"/>
    <row r="916" ht="15"/>
    <row r="917" ht="15"/>
    <row r="918" ht="15"/>
    <row r="919" ht="15"/>
    <row r="920" ht="15"/>
    <row r="921" ht="15"/>
    <row r="922" ht="15"/>
    <row r="923" ht="15"/>
    <row r="924" ht="15"/>
    <row r="925" ht="15"/>
    <row r="926" ht="15"/>
    <row r="927" ht="15"/>
    <row r="928" ht="15"/>
    <row r="929" ht="15"/>
    <row r="931" ht="15"/>
    <row r="932" ht="15"/>
    <row r="933" ht="15"/>
    <row r="934" ht="15"/>
    <row r="935" ht="15"/>
    <row r="936" ht="15"/>
    <row r="937" ht="15"/>
    <row r="938" ht="15"/>
    <row r="939" ht="15"/>
    <row r="940" ht="15"/>
    <row r="941" ht="15"/>
    <row r="942" ht="15"/>
    <row r="943" ht="15"/>
    <row r="944" ht="15"/>
    <row r="945" ht="15"/>
    <row r="946" ht="15"/>
    <row r="947" ht="15"/>
    <row r="949" ht="15"/>
    <row r="950" ht="15"/>
    <row r="951" ht="15"/>
    <row r="952" ht="15"/>
    <row r="953" ht="15"/>
    <row r="955" ht="15"/>
    <row r="956" ht="15"/>
    <row r="957" ht="15"/>
    <row r="958" ht="15"/>
    <row r="959" ht="15"/>
    <row r="960" ht="15"/>
    <row r="961" ht="15"/>
    <row r="962" ht="15"/>
    <row r="963" ht="15"/>
    <row r="964" ht="15"/>
    <row r="965" ht="15"/>
    <row r="966" ht="15"/>
    <row r="967" ht="15"/>
    <row r="968" ht="15"/>
    <row r="969" ht="15"/>
    <row r="970" ht="15"/>
    <row r="971" ht="15"/>
    <row r="972" ht="15"/>
    <row r="973"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2" ht="15"/>
    <row r="1003"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8" ht="15"/>
    <row r="1029" ht="15"/>
    <row r="1030" ht="15"/>
    <row r="1031" ht="15"/>
    <row r="1033" ht="15"/>
    <row r="1034" ht="15"/>
    <row r="1035" ht="15"/>
    <row r="1036" ht="15"/>
    <row r="1037" ht="15"/>
    <row r="1038" ht="15"/>
    <row r="1039" ht="15"/>
    <row r="1040" ht="15"/>
    <row r="1042" ht="15"/>
    <row r="1043" ht="15"/>
    <row r="1044" ht="15"/>
    <row r="1045" ht="15"/>
    <row r="1046" ht="15"/>
    <row r="1047" ht="15"/>
    <row r="1049" ht="15"/>
    <row r="1050" ht="15"/>
    <row r="1051" ht="15"/>
    <row r="1052" ht="15"/>
    <row r="1053" ht="15"/>
    <row r="1054" ht="15"/>
    <row r="1055" ht="15"/>
    <row r="1056" ht="15"/>
    <row r="1057" ht="15"/>
    <row r="1058" ht="15"/>
    <row r="1059" ht="15"/>
    <row r="1060" ht="15"/>
    <row r="1061" ht="15"/>
    <row r="1062" ht="15"/>
    <row r="1063" ht="15"/>
    <row r="1064" ht="15"/>
    <row r="1065"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9" ht="15"/>
    <row r="1140" ht="15"/>
    <row r="1141" ht="15"/>
    <row r="1143" ht="15"/>
    <row r="1144" ht="15"/>
    <row r="1145" ht="15"/>
    <row r="1146" ht="15"/>
    <row r="1147" ht="15"/>
    <row r="1149" ht="15"/>
    <row r="1150" ht="15"/>
    <row r="1152" ht="15"/>
    <row r="1154" ht="15"/>
    <row r="1157" ht="15"/>
    <row r="1158" ht="15"/>
    <row r="1159" ht="15"/>
    <row r="1160" ht="15"/>
    <row r="1161" ht="15"/>
    <row r="1164" ht="15"/>
    <row r="1165" ht="15"/>
    <row r="1166" ht="15"/>
    <row r="1168" ht="15"/>
    <row r="1169" ht="15"/>
    <row r="1170" ht="15"/>
    <row r="1173" ht="15"/>
    <row r="1175" ht="15"/>
    <row r="1176" ht="15"/>
    <row r="1180" ht="15"/>
    <row r="1183" ht="15"/>
    <row r="1184" ht="15"/>
    <row r="1186" ht="15"/>
    <row r="1187" ht="15"/>
    <row r="1189" ht="15"/>
    <row r="1190" ht="15"/>
    <row r="1192" ht="15"/>
    <row r="1193" ht="15"/>
    <row r="1194" ht="15"/>
    <row r="1197" ht="15"/>
    <row r="1199" ht="15"/>
    <row r="1200" ht="15"/>
    <row r="1203" ht="15"/>
    <row r="1204" ht="15"/>
    <row r="1206" ht="15"/>
    <row r="1207" ht="15"/>
    <row r="1209" ht="15"/>
    <row r="1210" ht="15"/>
    <row r="1212" ht="15"/>
    <row r="1213" ht="15"/>
    <row r="1214" ht="15"/>
    <row r="1215" ht="15"/>
    <row r="1217" ht="15"/>
    <row r="1218" ht="15"/>
    <row r="1219" ht="15"/>
    <row r="1220" ht="15"/>
    <row r="1222" ht="15"/>
    <row r="1224" ht="15"/>
    <row r="1225" ht="15"/>
    <row r="1227" ht="15"/>
    <row r="1228" ht="15"/>
    <row r="1229" ht="15"/>
    <row r="1231" ht="15"/>
    <row r="1233" ht="15"/>
    <row r="1234" ht="15"/>
    <row r="1236" ht="15"/>
    <row r="1237" ht="15"/>
    <row r="1240" ht="15"/>
    <row r="1242" ht="15"/>
    <row r="1243" ht="15"/>
    <row r="1244" ht="15"/>
    <row r="1245" ht="15"/>
    <row r="1248" ht="15"/>
    <row r="1250" ht="15"/>
    <row r="1253" ht="15"/>
    <row r="1254" ht="15"/>
    <row r="1255" ht="15"/>
    <row r="1261" ht="15"/>
    <row r="1262" ht="15"/>
    <row r="1263" ht="15"/>
    <row r="1266" ht="15"/>
    <row r="1267" ht="15"/>
    <row r="1274" ht="15"/>
    <row r="1276" ht="15"/>
    <row r="1277" ht="15"/>
    <row r="1281" ht="15"/>
    <row r="1282" ht="15"/>
    <row r="1284" ht="15"/>
    <row r="1285" ht="15"/>
    <row r="1287" ht="15"/>
    <row r="1288" ht="15"/>
  </sheetData>
  <sheetProtection password="D850" sheet="1"/>
  <autoFilter ref="A11:BC354"/>
  <mergeCells count="137">
    <mergeCell ref="A9:BC9"/>
    <mergeCell ref="D13:BC13"/>
    <mergeCell ref="D71:BC71"/>
    <mergeCell ref="A1:L1"/>
    <mergeCell ref="A4:BC4"/>
    <mergeCell ref="A5:BC5"/>
    <mergeCell ref="A6:BC6"/>
    <mergeCell ref="A7:BC7"/>
    <mergeCell ref="B8:BC8"/>
    <mergeCell ref="D59:BC59"/>
    <mergeCell ref="D63:BC63"/>
    <mergeCell ref="D64:BC64"/>
    <mergeCell ref="D73:BC73"/>
    <mergeCell ref="C354:BC354"/>
    <mergeCell ref="D83:BC83"/>
    <mergeCell ref="D139:BC139"/>
    <mergeCell ref="D87:BC87"/>
    <mergeCell ref="D94:BC94"/>
    <mergeCell ref="D91:BC91"/>
    <mergeCell ref="D159:BC159"/>
    <mergeCell ref="D156:BC156"/>
    <mergeCell ref="D158:BC158"/>
    <mergeCell ref="D14:BC14"/>
    <mergeCell ref="D15:BC15"/>
    <mergeCell ref="D24:BC24"/>
    <mergeCell ref="D30:BC30"/>
    <mergeCell ref="D40:BC40"/>
    <mergeCell ref="D33:BC33"/>
    <mergeCell ref="D38:BC38"/>
    <mergeCell ref="D17:BC17"/>
    <mergeCell ref="D197:BC197"/>
    <mergeCell ref="D202:BC202"/>
    <mergeCell ref="D195:BC195"/>
    <mergeCell ref="D199:BC199"/>
    <mergeCell ref="D184:BC184"/>
    <mergeCell ref="D186:BC186"/>
    <mergeCell ref="D188:BC188"/>
    <mergeCell ref="D192:BC192"/>
    <mergeCell ref="D233:BC233"/>
    <mergeCell ref="D235:BC235"/>
    <mergeCell ref="D237:BC237"/>
    <mergeCell ref="D217:BC217"/>
    <mergeCell ref="D225:BC225"/>
    <mergeCell ref="D223:BC223"/>
    <mergeCell ref="D234:BC234"/>
    <mergeCell ref="D274:BC274"/>
    <mergeCell ref="D278:BC278"/>
    <mergeCell ref="D276:BC276"/>
    <mergeCell ref="D253:BC253"/>
    <mergeCell ref="D243:BC243"/>
    <mergeCell ref="D245:BC245"/>
    <mergeCell ref="D248:BC248"/>
    <mergeCell ref="D250:BC250"/>
    <mergeCell ref="D330:BC330"/>
    <mergeCell ref="D336:BC336"/>
    <mergeCell ref="D313:BC313"/>
    <mergeCell ref="D324:BC324"/>
    <mergeCell ref="D306:BC306"/>
    <mergeCell ref="D284:BC284"/>
    <mergeCell ref="D288:BC288"/>
    <mergeCell ref="D294:BC294"/>
    <mergeCell ref="D309:BC309"/>
    <mergeCell ref="D311:BC311"/>
    <mergeCell ref="D18:BC18"/>
    <mergeCell ref="D21:BC21"/>
    <mergeCell ref="D23:BC23"/>
    <mergeCell ref="D26:BC26"/>
    <mergeCell ref="D29:BC29"/>
    <mergeCell ref="D42:BC42"/>
    <mergeCell ref="D45:BC45"/>
    <mergeCell ref="D48:BC48"/>
    <mergeCell ref="D55:BC55"/>
    <mergeCell ref="D56:BC56"/>
    <mergeCell ref="D57:BC57"/>
    <mergeCell ref="D46:BC46"/>
    <mergeCell ref="D52:BC52"/>
    <mergeCell ref="D66:BC66"/>
    <mergeCell ref="D77:BC77"/>
    <mergeCell ref="D79:BC79"/>
    <mergeCell ref="D81:BC81"/>
    <mergeCell ref="D85:BC85"/>
    <mergeCell ref="D89:BC89"/>
    <mergeCell ref="D92:BC92"/>
    <mergeCell ref="D96:BC96"/>
    <mergeCell ref="D98:BC98"/>
    <mergeCell ref="D104:BC104"/>
    <mergeCell ref="D108:BC108"/>
    <mergeCell ref="D112:BC112"/>
    <mergeCell ref="D99:BC99"/>
    <mergeCell ref="D103:BC103"/>
    <mergeCell ref="D106:BC106"/>
    <mergeCell ref="D110:BC110"/>
    <mergeCell ref="D114:BC114"/>
    <mergeCell ref="D117:BC117"/>
    <mergeCell ref="D127:BC127"/>
    <mergeCell ref="D130:BC130"/>
    <mergeCell ref="D131:BC131"/>
    <mergeCell ref="D135:BC135"/>
    <mergeCell ref="D120:BC120"/>
    <mergeCell ref="D123:BC123"/>
    <mergeCell ref="D125:BC125"/>
    <mergeCell ref="D140:BC140"/>
    <mergeCell ref="D142:BC142"/>
    <mergeCell ref="D146:BC146"/>
    <mergeCell ref="D149:BC149"/>
    <mergeCell ref="D152:BC152"/>
    <mergeCell ref="D155:BC155"/>
    <mergeCell ref="D144:BC144"/>
    <mergeCell ref="D147:BC147"/>
    <mergeCell ref="D150:BC150"/>
    <mergeCell ref="D153:BC153"/>
    <mergeCell ref="D228:BC228"/>
    <mergeCell ref="D162:BC162"/>
    <mergeCell ref="D161:BC161"/>
    <mergeCell ref="D174:BC174"/>
    <mergeCell ref="D176:BC176"/>
    <mergeCell ref="D177:BC177"/>
    <mergeCell ref="D181:BC181"/>
    <mergeCell ref="D166:BC166"/>
    <mergeCell ref="D172:BC172"/>
    <mergeCell ref="D194:BC194"/>
    <mergeCell ref="D209:BC209"/>
    <mergeCell ref="D211:BC211"/>
    <mergeCell ref="D213:BC213"/>
    <mergeCell ref="D216:BC216"/>
    <mergeCell ref="D220:BC220"/>
    <mergeCell ref="D221:BC221"/>
    <mergeCell ref="D317:BC317"/>
    <mergeCell ref="D50:BC50"/>
    <mergeCell ref="D164:BC164"/>
    <mergeCell ref="D169:BC169"/>
    <mergeCell ref="D170:BC170"/>
    <mergeCell ref="D226:BC226"/>
    <mergeCell ref="D229:BC229"/>
    <mergeCell ref="D231:BC231"/>
    <mergeCell ref="D239:BC239"/>
    <mergeCell ref="D241:BC241"/>
  </mergeCells>
  <dataValidations count="2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53">
      <formula1>IF(E353="Select",-1,IF(E353="At Par",0,0))</formula1>
      <formula2>IF(E353="Select",-1,IF(E353="At Par",0,0.99))</formula2>
    </dataValidation>
    <dataValidation type="list" allowBlank="1" showErrorMessage="1" sqref="E35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53">
      <formula1>0</formula1>
      <formula2>99.9</formula2>
    </dataValidation>
    <dataValidation type="list" allowBlank="1" showErrorMessage="1" sqref="D13:D15 K16 D17:D18 K19:K20 D21 K22 D23:D24 K25 D26 K27:K28 D29:D30 K31:K32 D33 K34:K37 D38 K39 D40 K41 D42 K43:K44 D45:D46 K47 D48 K171 D52 K53:K54 D55:D57 K58 D59 K60:K62 D63:D64 K65 D66 K67:K70 D71 K72 D73 K74:K76 D77 K78 D79 K80 D81 K82 D83 K84 D85 K86 D87 K88 D89 K90 D91:D92 D50 D96 K97 D98:D99 K100:K102 D103:D104 K105 D106 K107 D108 K109 D110 K111 D112 K113 D114 K115:K116 D117 K118:K119 D120 K121:K122 D123 K124 D125 K126 D127 K128:K129 D130:D131 K132:K134 D135 K136:K138 D139:D140 K141 D142 K143 D144 K145 D146:D147 K148 D149:D150 K151 D152:D153 K154 D155:D156 K157 D158:D159 D161:D162">
      <formula1>"Partial Conversion,Full Conversion"</formula1>
      <formula2>0</formula2>
    </dataValidation>
    <dataValidation type="list" allowBlank="1" showErrorMessage="1" sqref="K160 D94 D172 K173 D174 K175 D176:D177 K178:K180 D181 K182:K183 D184 K185 D186 K187 D188 K189:K191 D192 K193 D194:D195 K196 D197 K198 D199 K200:K201 D202 K203:K208 D209 K210 D211 K212 D213 K214:K215 D216:D217 K218:K219 D220:D221 K222 D223 K224 D225:D226 K227 D228:D229 K230 D231 K232 D233:D235 K236 D237 K238 D239 K240 D241 K242 D243 K244 D245 K246:K247 D248 K249 D250 K251:K252 D253 K254:K273 K331:K335 K275 K337:K351 K277 K49 K279:K283 K51 K285:K287 K93 K289:K293 K95 K295:K305 K163 K307:K308 D164 K310 K165 K312 D166 K314:K316 K167:K168 K318:K323 D169:D170 K325:K329 D313 D317 D324 D330 D274 D276 D278 D284 D288 D294 D306 D309 D311 D33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A20 A22:A23 A25:A26 A28:A29 A31:A32 A34:A35 A37:A38 A40:A41 A43:A44 A46:A47 A49:A50 A52:A53 A55:A56 A58:A59 A61:A62 A64:A65 A67:A68 A70:A71 A73:A74 A76:A77 A79:A80 A82:A83 A85:A86 A88:A89 A91:A92 A94:A95 A97:A98 A100:A101 A103:A104 A106:A107 A109:A110 A112:A113 A115:A116 A118:A119 A121:A122 A124:A125 A127:A128 A130:A131 A133:A134 A136:A137 A139:A140 A142:A143 A145:A146 A148:A149 A151:A152 A154:A155 A157:A158 A160:A161 A163:A164 A166:A167 A169:A170 A172:A173 A175:A176 A178:A179 A181:A182 A184:A185 A187:A188 A190:A191 A193:A194 A196:A197 A199:A200 A202:A203 A205:A206 A208:A209 A211:A212 A214:A215 A217:A218 A220:A221 A223:A224 A226:A227 A229:A230 A232:A233 A235:A236 A238:A239 A241:A242 A244:A245 A247:A248 A250:A251 A253:A254 A256:A257 A259:A260 A262:A263 A265:A266 A268:A269 A271:A272 A274:A275 A277:A278 A280:A281 A283:A284 A286:A287 A289:A290 A292:A293 A295:A296 A298:A299 A301:A302 A304:A305 A307:A308 A310:A311">
      <formula1>0</formula1>
      <formula2>999999999999999</formula2>
    </dataValidation>
    <dataValidation type="decimal" allowBlank="1" showInputMessage="1" showErrorMessage="1" errorTitle="Invalid Entry" error="Only Numeric Values are allowed. " sqref="A313:A314 A316:A317 A319:A320 A322:A323 A325:A326 A328:A329 A331:A332 A334:A335 A337:A338 A340:A341 A343:A344 A346:A347 A349:A35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20 G22:H22 G25:H25 G27:H28 G31:H32 G34:H37 G39:H39 G41:H41 G43:H44 G47:H47 G337:H351 G53:H54 G58:H58 G60:H62 G65:H65 G67:H70 G72:H72 G74:H76 G78:H78 G80:H80 G82:H82 G84:H84 G86:H86 G88:H88 G90:H90 G51:H51 G97:H97 G100:H102 G105:H105 G107:H107 G109:H109 G111:H111 G113:H113 G115:H116 G118:H119 G121:H122 G124:H124 G126:H126 G128:H129 G132:H134 G136:H138 G141:H141 G143:H143 G145:H145 G148:H148 G151:H151 G154:H154 G157:H157 G160:H160 G95:H95 G173:H173 G175:H175 G178:H180 G182:H183 G185:H185 G187:H187 G189:H191 G193:H193 G196:H196 G198:H198 G200:H201 G203:H208 G210:H210 G212:H212 G214:H215 G218:H219 G222:H222 G224:H224 G227:H227 G230:H230 G232:H232 G236:H236 G238:H238 G240:H240 G242:H242 G244:H244 G246:H247 G249:H249 G251:H252 G254:H273 G275:H275 G277:H277 G279:H283 G285:H287 G289:H293 G295:H305 G307:H308 G310:H310 G312:H312 G314:H316 G318:H323 G325:H329 G331:H335 G49:H49 G93:H93 G163:H163 G165:H165 G167:H168 G171:H171">
      <formula1>0</formula1>
      <formula2>999999999999999</formula2>
    </dataValidation>
    <dataValidation allowBlank="1" showInputMessage="1" showErrorMessage="1" promptTitle="Addition / Deduction" prompt="Please Choose the correct One" sqref="J16 J19:J20 J22 J25 J27:J28 J31:J32 J34:J37 J39 J41 J43:J44 J47 J337:J351 J53:J54 J58 J60:J62 J65 J67:J70 J72 J74:J76 J78 J80 J82 J84 J86 J88 J90 J51 J97 J100:J102 J105 J107 J109 J111 J113 J115:J116 J118:J119 J121:J122 J124 J126 J128:J129 J132:J134 J136:J138 J141 J143 J145 J148 J151 J154 J157 J160 J95 J173 J175 J178:J180 J182:J183 J185 J187 J189:J191 J193 J196 J198 J200:J201 J203:J208 J210 J212 J214:J215 J218:J219 J222 J224 J227 J230 J232 J236 J238 J240 J242 J244 J246:J247 J249 J251:J252 J254:J273 J275 J277 J279:J283 J285:J287 J289:J293 J295:J305 J307:J308 J310 J312 J314:J316 J318:J323 J325:J329 J331:J335 J49 J93 J163 J165 J167:J168 J171">
      <formula1>0</formula1>
      <formula2>0</formula2>
    </dataValidation>
    <dataValidation type="list" showErrorMessage="1" sqref="I16 I19:I20 I22 I25 I27:I28 I31:I32 I34:I37 I39 I41 I43:I44 I47 I337:I351 I53:I54 I58 I60:I62 I65 I67:I70 I72 I74:I76 I78 I80 I82 I84 I86 I88 I90 I51 I97 I100:I102 I105 I107 I109 I111 I113 I115:I116 I118:I119 I121:I122 I124 I126 I128:I129 I132:I134 I136:I138 I141 I143 I145 I148 I151 I154 I157 I160 I95 I173 I175 I178:I180 I182:I183 I185 I187 I189:I191 I193 I196 I198 I200:I201 I203:I208 I210 I212 I214:I215 I218:I219 I222 I224 I227 I230 I232 I236 I238 I240 I242 I244 I246:I247 I249 I251:I252 I254:I273 I275 I277 I279:I283 I285:I287 I289:I293 I295:I305 I307:I308 I310 I312 I314:I316 I318:I323 I325:I329 I331:I335 I49 I93 I163 I165 I167:I168 I17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2:O22 N25:O25 N27:O28 N31:O32 N34:O37 N39:O39 N41:O41 N43:O44 N47:O47 N337:O351 N53:O54 N58:O58 N60:O62 N65:O65 N67:O70 N72:O72 N74:O76 N78:O78 N80:O80 N82:O82 N84:O84 N86:O86 N88:O88 N90:O90 N51:O51 N97:O97 N100:O102 N105:O105 N107:O107 N109:O109 N111:O111 N113:O113 N115:O116 N118:O119 N121:O122 N124:O124 N126:O126 N128:O129 N132:O134 N136:O138 N141:O141 N143:O143 N145:O145 N148:O148 N151:O151 N154:O154 N157:O157 N160:O160 N95:O95 N173:O173 N175:O175 N178:O180 N182:O183 N185:O185 N187:O187 N189:O191 N193:O193 N196:O196 N198:O198 N200:O201 N203:O208 N210:O210 N212:O212 N214:O215 N218:O219 N222:O222 N224:O224 N227:O227 N230:O230 N232:O232 N236:O236 N238:O238 N240:O240 N242:O242 N244:O244 N246:O247 N249:O249 N251:O252 N254:O273 N275:O275 N277:O277 N279:O283 N285:O287 N289:O293 N295:O305 N307:O308 N310:O310 N312:O312 N314:O316 N318:O323 N325:O329 N331:O335 N49:O49 N93:O93 N163:O163 N165:O165 N167:O168 N171:O17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2 R25 R27:R28 R31:R32 R34:R37 R39 R41 R43:R44 R47 R337:R351 R53:R54 R58 R60:R62 R65 R67:R70 R72 R74:R76 R78 R80 R82 R84 R86 R88 R90 R51 R97 R100:R102 R105 R107 R109 R111 R113 R115:R116 R118:R119 R121:R122 R124 R126 R128:R129 R132:R134 R136:R138 R141 R143 R145 R148 R151 R154 R157 R160 R95 R173 R175 R178:R180 R182:R183 R185 R187 R189:R191 R193 R196 R198 R200:R201 R203:R208 R210 R212 R214:R215 R218:R219 R222 R224 R227 R230 R232 R236 R238 R240 R242 R244 R246:R247 R249 R251:R252 R254:R273 R275 R277 R279:R283 R285:R287 R289:R293 R295:R305 R307:R308 R310 R312 R314:R316 R318:R323 R325:R329 R331:R335 R49 R93 R163 R165 R167:R168 R17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2 Q25 Q27:Q28 Q31:Q32 Q34:Q37 Q39 Q41 Q43:Q44 Q47 Q337:Q351 Q53:Q54 Q58 Q60:Q62 Q65 Q67:Q70 Q72 Q74:Q76 Q78 Q80 Q82 Q84 Q86 Q88 Q90 Q51 Q97 Q100:Q102 Q105 Q107 Q109 Q111 Q113 Q115:Q116 Q118:Q119 Q121:Q122 Q124 Q126 Q128:Q129 Q132:Q134 Q136:Q138 Q141 Q143 Q145 Q148 Q151 Q154 Q157 Q160 Q95 Q173 Q175 Q178:Q180 Q182:Q183 Q185 Q187 Q189:Q191 Q193 Q196 Q198 Q200:Q201 Q203:Q208 Q210 Q212 Q214:Q215 Q218:Q219 Q222 Q224 Q227 Q230 Q232 Q236 Q238 Q240 Q242 Q244 Q246:Q247 Q249 Q251:Q252 Q254:Q273 Q275 Q277 Q279:Q283 Q285:Q287 Q289:Q293 Q295:Q305 Q307:Q308 Q310 Q312 Q314:Q316 Q318:Q323 Q325:Q329 Q331:Q335 Q49 Q93 Q163 Q165 Q167:Q168 Q17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2 M25 M27:M28 M31:M32 M34:M37 M39 M41 M43:M44 M47 M337:M351 M53:M54 M58 M60:M62 M65 M67:M70 M72 M74:M76 M78 M80 M82 M84 M86 M88 M90 M51 M97 M100:M102 M105 M107 M109 M111 M113 M115:M116 M118:M119 M121:M122 M124 M126 M128:M129 M132:M134 M136:M138 M141 M143 M145 M148 M151 M154 M157 M160 M95 M173 M175 M178:M180 M182:M183 M185 M187 M189:M191 M193 M196 M198 M200:M201 M203:M208 M210 M212 M214:M215 M218:M219 M222 M224 M227 M230 M232 M236 M238 M240 M242 M244 M246:M247 M249 M251:M252 M254:M273 M275 M277 M279:M283 M285:M287 M289:M293 M295:M305 M307:M308 M310 M312 M314:M316 M318:M323 M325:M329 M331:M335 M49 M93 M163 M165 M167:M168 M17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F20 F22 F25 F27:F28 F31:F32 F34:F37 F39 F41 F43:F44 F47 F337:F351 F53:F54 F58 F60:F62 F65 F67:F70 F72 F74:F76 F78 F80 F82 F84 F86 F88 F90 F51 F97 F100:F102 F105 F107 F109 F111 F113 F115:F116 F118:F119 F121:F122 F124 F126 F128:F129 F132:F134 F136:F138 F141 F143 F145 F148 F151 F154 F157 F160 F95 F173 F175 F178:F180 F182:F183 F185 F187 F189:F191 F193 F196 F198 F200:F201 F203:F208 F210 F212 F214:F215 F218:F219 F222 F224 F227 F230 F232 F236 F238 F240 F242 F244 F246:F247 F249 F251:F252 F254:F273 F275 F277 F279:F283 F285:F287 F289:F293 F295:F305 F307:F308 F310 F312 F314:F316 F318:F323 F325:F329 F331:F335 F49 F93 F163 F165 F167:F168 F171">
      <formula1>0</formula1>
      <formula2>999999999999999</formula2>
    </dataValidation>
    <dataValidation type="list" allowBlank="1" showInputMessage="1" showErrorMessage="1" sqref="L345 L346 L347 L348 L34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formula1>"INR"</formula1>
    </dataValidation>
    <dataValidation type="list" allowBlank="1" showInputMessage="1" showErrorMessage="1" sqref="L308 L309 L310 L311 L312 L313 L314 L315 L316 L317 L318 L319 L320 L321 L322 L323 L324 L325 L326 L327 L328 L329 L330 L331 L332 L333 L334 L335 L336 L337 L338 L339 L340 L341 L342 L343 L344 L351 L350">
      <formula1>"INR"</formula1>
    </dataValidation>
    <dataValidation allowBlank="1" showInputMessage="1" showErrorMessage="1" promptTitle="Itemcode/Make" prompt="Please enter text" sqref="C14:C351">
      <formula1>0</formula1>
      <formula2>0</formula2>
    </dataValidation>
    <dataValidation type="decimal" allowBlank="1" showInputMessage="1" showErrorMessage="1" promptTitle="Quantity" prompt="Please enter the Quantity for this item. " errorTitle="Invalid Entry" error="Only Numeric Values are allowed. " sqref="D351 D339:D346 D285:D287 D289:D293">
      <formula1>0</formula1>
      <formula2>999999999999999</formula2>
    </dataValidation>
    <dataValidation allowBlank="1" showInputMessage="1" showErrorMessage="1" promptTitle="Units" prompt="Please enter Units in text" sqref="E312 E307:E308 E321 E275 E277 E279:E283 E285:E287 E289:E293 E295:E305 E310 E323 E325:E329 E331:E335 E337:E351"/>
  </dataValidations>
  <printOptions/>
  <pageMargins left="0.45" right="0.2" top="0.25" bottom="0.25" header="0.511805555555556" footer="0.511805555555556"/>
  <pageSetup fitToHeight="0" horizontalDpi="300" verticalDpi="300" orientation="portrait" paperSize="9" scale="5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93" t="s">
        <v>49</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2024-01-23T06:18:55Z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