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6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'BoQ1'!$A$11:$BC$383</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'BoQ1'!$A$1:$BC$383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<sst xmlns="http://schemas.openxmlformats.org/spreadsheetml/2006/main" count="2773" uniqueCount="740">
  <si>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</si>
  <si>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</si>
  <si>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</si>
  <si>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</si>
  <si>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</si>
  <si>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</si>
  <si>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</si>
  <si>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</si>
  <si>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</si>
  <si>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</si>
  <si>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</si>
  <si>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</si>
  <si>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</si>
  <si>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</si>
  <si>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</si>
  <si>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</si>
  <si>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</si>
  <si>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</si>
  <si>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</si>
  <si>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</si>
  <si>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</si>
  <si>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</si>
  <si>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</si>
  <si>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</si>
  <si>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</si>
  <si>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</si>
  <si>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</si>
  <si>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</si>
  <si>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</si>
  <si>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</si>
  <si>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</si>
  <si>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</si>
  <si>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</si>
  <si>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</si>
  <si>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</si>
  <si>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</si>
  <si>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</si>
  <si>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</si>
  <si>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</si>
  <si>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</si>
  <si>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</si>
  <si>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</si>
  <si>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</si>
  <si>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</si>
  <si>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</si>
  <si>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</si>
  <si>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</si>
  <si>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</si>
  <si>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</si>
  <si>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</si>
  <si>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</si>
  <si>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</si>
  <si>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</si>
  <si>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</si>
  <si>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</si>
  <si>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</si>
  <si>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</si>
  <si>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</si>
  <si>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</si>
  <si>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</si>
  <si>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</si>
  <si>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</si>
  <si>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</si>
  <si>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</si>
  <si>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</si>
  <si>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</si>
  <si>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</si>
  <si>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</si>
  <si>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</si>
  <si>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</si>
  <si>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</si>
  <si>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</si>
  <si>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</si>
  <si>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</si>
  <si>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</si>
  <si>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</si>
  <si>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</si>
  <si>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</si>
  <si>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</si>
  <si>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</si>
  <si>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</si>
  <si>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</si>
  <si>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</si>
  <si>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</si>
  <si>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</si>
  <si>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</si>
  <si>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</si>
  <si>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</si>
  <si>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</si>
  <si>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</si>
  <si>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</si>
  <si>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</si>
  <si>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</si>
  <si>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</si>
  <si>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</si>
  <si>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</si>
  <si>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</si>
  <si>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</si>
  <si>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</si>
  <si>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</si>
  <si>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</si>
  <si>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</si>
  <si>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</si>
  <si>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</si>
  <si>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</si>
  <si>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</si>
  <si>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</si>
  <si>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</si>
  <si>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</si>
  <si>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</si>
  <si>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</si>
  <si>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</si>
  <si>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</si>
  <si>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</si>
  <si>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</si>
  <si>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</si>
  <si>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</si>
  <si>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</si>
  <si>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</si>
  <si>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</si>
  <si>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</si>
  <si>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EARTH WORK</t>
  </si>
  <si>
    <t>All kinds of soil</t>
  </si>
  <si>
    <t>Providing and laying in position cement concrete of specified grade excluding the cost of centering and shuttering - All work up to plinth level :</t>
  </si>
  <si>
    <t>REINFORCED CEMENT CONCRETE</t>
  </si>
  <si>
    <t>Thermo-Mechanically Treated bars of grade Fe-500D or more.</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</si>
  <si>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</si>
  <si>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</si>
  <si>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</si>
  <si>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</si>
  <si>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STEEL WORK</t>
  </si>
  <si>
    <t>Providing and fixing 1mm thick M.S. sheet door with frame of 40x40x6 mm angle iron and 3 mm M.S. gusset plates at the junctions and corners, all necessary fittings complete,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</si>
  <si>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</si>
  <si>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</si>
  <si>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</si>
  <si>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</si>
  <si>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</si>
  <si>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</si>
  <si>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</si>
  <si>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</si>
  <si>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</si>
  <si>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</si>
  <si>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With G.I. barbed wire</t>
  </si>
  <si>
    <t>cum</t>
  </si>
  <si>
    <t>sqm</t>
  </si>
  <si>
    <t>metre</t>
  </si>
  <si>
    <t>kg</t>
  </si>
  <si>
    <t>Foundations, footings, bases of columns, etc. for mass concrete</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</si>
  <si>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</si>
  <si>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</si>
  <si>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</si>
  <si>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</si>
  <si>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</si>
  <si>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Suspended floors, roofs, landings, balconies and access platform</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</si>
  <si>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</si>
  <si>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</si>
  <si>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</si>
  <si>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oxidised M.S. sliding door bolts with nuts and screws etc. complete :</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</si>
  <si>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</si>
  <si>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</si>
  <si>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</si>
  <si>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</si>
  <si>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</si>
  <si>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</si>
  <si>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</si>
  <si>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</si>
  <si>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</si>
  <si>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</si>
  <si>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</si>
  <si>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</si>
  <si>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</si>
  <si>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</si>
  <si>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1:4 (1 cement: 4 fine sand)</t>
  </si>
  <si>
    <t>Painting with synthetic enamel paint of approved brand and manufacture of required colour to give an even shade :</t>
  </si>
  <si>
    <t>White washing with lime to give an even shade :</t>
  </si>
  <si>
    <t>Old work (two or more coats)</t>
  </si>
  <si>
    <t>One or more coats on old work</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</si>
  <si>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</si>
  <si>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</si>
  <si>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</si>
  <si>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</si>
  <si>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</si>
  <si>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</si>
  <si>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</si>
  <si>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</si>
  <si>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</si>
  <si>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100 mm dia</t>
  </si>
  <si>
    <t>WATER SUPPLY</t>
  </si>
  <si>
    <t>15 mm dia nominal bore</t>
  </si>
  <si>
    <t>20 mm dia nominal bore</t>
  </si>
  <si>
    <t>Providing and fixing gun metal gate valve with C.I. wheel of approved quality (screwed end) :</t>
  </si>
  <si>
    <t>20 mm nominal bore</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</si>
  <si>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</si>
  <si>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</si>
  <si>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</si>
  <si>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</si>
  <si>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Cutting holes up to 30x30 cm in walls including making good the same:</t>
  </si>
  <si>
    <t>With common burnt clay F.P.S. (non modular) bricks</t>
  </si>
  <si>
    <t>DRAINAGE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</si>
  <si>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</si>
  <si>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</si>
  <si>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</si>
  <si>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</si>
  <si>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each</t>
  </si>
  <si>
    <t>Cum</t>
  </si>
  <si>
    <t>Each</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</si>
  <si>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</si>
  <si>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</si>
  <si>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</si>
  <si>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</si>
  <si>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</si>
  <si>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</si>
  <si>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</si>
  <si>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</si>
  <si>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</si>
  <si>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</si>
  <si>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</si>
  <si>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</si>
  <si>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</si>
  <si>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</si>
  <si>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</si>
  <si>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</si>
  <si>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</si>
  <si>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</si>
  <si>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</si>
  <si>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</si>
  <si>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</si>
  <si>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</si>
  <si>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</si>
  <si>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</si>
  <si>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</si>
  <si>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</si>
  <si>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</si>
  <si>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</si>
  <si>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</si>
  <si>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</si>
  <si>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</si>
  <si>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</si>
  <si>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</si>
  <si>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</si>
  <si>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</si>
  <si>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</si>
  <si>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</si>
  <si>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</si>
  <si>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</si>
  <si>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</si>
  <si>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</si>
  <si>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</si>
  <si>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</si>
  <si>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</si>
  <si>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</si>
  <si>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</si>
  <si>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</si>
  <si>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</si>
  <si>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</si>
  <si>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</si>
  <si>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</si>
  <si>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</si>
  <si>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</si>
  <si>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</si>
  <si>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</si>
  <si>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</si>
  <si>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</si>
  <si>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</si>
  <si>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</si>
  <si>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</si>
  <si>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</si>
  <si>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</si>
  <si>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</si>
  <si>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</si>
  <si>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</si>
  <si>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</si>
  <si>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</si>
  <si>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</si>
  <si>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</si>
  <si>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</si>
  <si>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</si>
  <si>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</si>
  <si>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</si>
  <si>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</si>
  <si>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</si>
  <si>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</si>
  <si>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</si>
  <si>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</si>
  <si>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</si>
  <si>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</si>
  <si>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</si>
  <si>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</si>
  <si>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</si>
  <si>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</si>
  <si>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</si>
  <si>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</si>
  <si>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</si>
  <si>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</si>
  <si>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</si>
  <si>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</si>
  <si>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</si>
  <si>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</si>
  <si>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</si>
  <si>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</si>
  <si>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</si>
  <si>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</si>
  <si>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</si>
  <si>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</si>
  <si>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</si>
  <si>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</si>
  <si>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</si>
  <si>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</si>
  <si>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</si>
  <si>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</si>
  <si>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</si>
  <si>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</si>
  <si>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</si>
  <si>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</si>
  <si>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</si>
  <si>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</si>
  <si>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</si>
  <si>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</si>
  <si>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</si>
  <si>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</si>
  <si>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</si>
  <si>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</si>
  <si>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</si>
  <si>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</si>
  <si>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</si>
  <si>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</si>
  <si>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</si>
  <si>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</si>
  <si>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</si>
  <si>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</si>
  <si>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</si>
  <si>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</si>
  <si>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</si>
  <si>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</si>
  <si>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</si>
  <si>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</si>
  <si>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</si>
  <si>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</si>
  <si>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</si>
  <si>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</si>
  <si>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</si>
  <si>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</si>
  <si>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</si>
  <si>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</si>
  <si>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</si>
  <si>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</si>
  <si>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</si>
  <si>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</si>
  <si>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</si>
  <si>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</si>
  <si>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</si>
  <si>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</si>
  <si>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</si>
  <si>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</si>
  <si>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</si>
  <si>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</si>
  <si>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</si>
  <si>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</si>
  <si>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</si>
  <si>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</si>
  <si>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</si>
  <si>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</si>
  <si>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</si>
  <si>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</si>
  <si>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</si>
  <si>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</si>
  <si>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</si>
  <si>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</si>
  <si>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</si>
  <si>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</si>
  <si>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</si>
  <si>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</si>
  <si>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</si>
  <si>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</si>
  <si>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</si>
  <si>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</si>
  <si>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</si>
  <si>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</si>
  <si>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</si>
  <si>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</si>
  <si>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</si>
  <si>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</si>
  <si>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</si>
  <si>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</si>
  <si>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</si>
  <si>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</si>
  <si>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</si>
  <si>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</si>
  <si>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</si>
  <si>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</si>
  <si>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</si>
  <si>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</si>
  <si>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</si>
  <si>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</si>
  <si>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</si>
  <si>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</si>
  <si>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</si>
  <si>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</si>
  <si>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</si>
  <si>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</si>
  <si>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</si>
  <si>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</si>
  <si>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</si>
  <si>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</si>
  <si>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</si>
  <si>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</si>
  <si>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</si>
  <si>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</si>
  <si>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</si>
  <si>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</si>
  <si>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</si>
  <si>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</si>
  <si>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</si>
  <si>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</si>
  <si>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</si>
  <si>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</si>
  <si>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</si>
  <si>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Brick on edge flooring with bricks of class designation 7.5 on a bed of 12 mm cement mortar, including filling the joints with same mortar, with common burnt clay non modular bricks:</t>
  </si>
  <si>
    <t>1:6 (1cement : 6 coarse sand)</t>
  </si>
  <si>
    <t>Pointing on brick work or brick flooring with cement mortar 1:3 (1 cement : 3 fine sand):</t>
  </si>
  <si>
    <t>Flush / Ruled/ Struck or weathered pointing</t>
  </si>
  <si>
    <t>Removing white or colour wash by scrapping and sand papering and preparing the surface smooth including necessary repairs to scratches etc. complete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</si>
  <si>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</si>
  <si>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</si>
  <si>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</si>
  <si>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bore</t>
  </si>
  <si>
    <t>item no.174</t>
  </si>
  <si>
    <t xml:space="preserve">CARRIAGE OF MATERIALS </t>
  </si>
  <si>
    <t>Carriage of material by Mechanical Transport including loading, unloading and stacking</t>
  </si>
  <si>
    <t>Earth Lead - 1 Km</t>
  </si>
  <si>
    <t>Earth work in surface excavation not exceeding 30 cm in depth but exceeding 1.5 m in width as well as 10 sqm on plan including getting out and disposal of excavated earth upto 50 m and lift upto 1.5 m, as directed by Engineer-in-Charge:</t>
  </si>
  <si>
    <t>Pipes, cables etc, not exceeding 80 mm dia.</t>
  </si>
  <si>
    <t>Pipes, cables etc. exceeding 80 mm dia. but not exceeding 300 mm dia</t>
  </si>
  <si>
    <t>Pipes, cables etc. exceeding 300 mm dia but not exceeding 600 mm</t>
  </si>
  <si>
    <t>Extra for excavating trenches for pipes, cables etc. in all kinds of soil for depth exceeding 1.5 m, but not exceeding 3 m. (Rate is over corresponding basic item for depth upto 1.5 metre).</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</si>
  <si>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</si>
  <si>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</si>
  <si>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 equalities not exceeding 15 cm deep and disposal of rubbish, lead up to 50 m and lift up to 1.5 m.</t>
  </si>
  <si>
    <t>Excavating holes more than 0.10 cum &amp; upto 0.5 cum including getting out the excavated soil, then returning the soil as required in layers not exceeding 20 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</si>
  <si>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</si>
  <si>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Extra for levelling &amp; neatly dressing of disposed soil completely as directed by Engineer-in-charge.</t>
  </si>
  <si>
    <t>CONCRETE WORK</t>
  </si>
  <si>
    <t>1:2:4 (1 cement : 2 coarse sand (zone-III) : 4 graded stone aggregate 20 mm nominal size).</t>
  </si>
  <si>
    <t>1:4:8 (1 Cement : 4 coarse sand (zone-III) : 8 graded stone aggregate 40 mm nominal size)</t>
  </si>
  <si>
    <t>Making plinth protection 50mm thick of cement concrete 1:3:6 (1 cement : 3 coarse sand : 6 graded stone aggregate 20 mm nominal size) over 75mm thick bed of dry brick ballast 40 mm nominal size, well rammed and consolidated and grouted with fine sand, including necessary excavation, levelling &amp; dressing &amp; finishing the top smooth.</t>
  </si>
  <si>
    <t>Providing and laying in position specified grade of reinforced cement concrete, excluding the cost of centering, shuttering, finishing and reinforcement - All work up to plinth level :</t>
  </si>
  <si>
    <t>1:2:4 (1 cement : 2 coarse sand : 4 graded stone aggregate 20 mm  nominal size).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</si>
  <si>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t>
  </si>
  <si>
    <t xml:space="preserve">Centering and shuttering including strutting, propping etc. and removal of form for:
</t>
  </si>
  <si>
    <t>Providing, hoisting and fixing above plinth level up to floor five level precast reinforced cement concrete work in string courses, bands, copings, bed plates, anchor blocks, plain window sills and the like, including the cost of required centering, shuttering but, excluding cost of reinforcement, with 1:1.5:3 (1 cement : 1.5 coarse sand (zone-III)  : 3 graded stone aggregate 20 mm nominal size).</t>
  </si>
  <si>
    <t>Steel reinforcement for R.C.C. work including straightening, cutting, bending, placing in position and binding all complete upto plinth level.</t>
  </si>
  <si>
    <t>BRICK WORK</t>
  </si>
  <si>
    <t>Half brick masonry with common burnt clay F.P.S. (non modular) bricks of class designation 7.5 in foundations and plinth in :</t>
  </si>
  <si>
    <t>cement mortar 1:4 (1 cement : 4 coarse sand)</t>
  </si>
  <si>
    <t>WOOD AND P.V.C. WORK</t>
  </si>
  <si>
    <t>Providing and fixing M.S. grills of required pattern in frames of windows etc. with M.S. flats, square or round bars etc. including priming coat with approved steel primer all complete.</t>
  </si>
  <si>
    <t>Fixed to steel windows by welding</t>
  </si>
  <si>
    <t>300x16 mm</t>
  </si>
  <si>
    <t>Providing and fixing oxidised M.S. casement stays (straight peg type) with necessary screws etc. complete.</t>
  </si>
  <si>
    <t>300 mm weighing not less than 200 gms</t>
  </si>
  <si>
    <t>Using M.S. angles 40x40x6 mm for diagonal braces</t>
  </si>
  <si>
    <t>Providing and fixing factory made ISI marked steel glazed doors, windows and ventilators, side /top /centre hung, with beading and all members such as F7D, 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</si>
  <si>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</si>
  <si>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Welding by gas or electric plant including transportation of plant at site etc. complete.</t>
  </si>
  <si>
    <t>Providing &amp; fixing glass panes with putty and glazing clips in steel doors, windows, clerestory windows, all complete with :</t>
  </si>
  <si>
    <t>4.0 mm thick glass panes</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</si>
  <si>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</si>
  <si>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</si>
  <si>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</si>
  <si>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</si>
  <si>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 door</t>
  </si>
  <si>
    <t>110x110x110 mm</t>
  </si>
  <si>
    <t>Bend 87.5°</t>
  </si>
  <si>
    <t>110 mm bend</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</si>
  <si>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</si>
  <si>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</si>
  <si>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</si>
  <si>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</si>
  <si>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</si>
  <si>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</si>
  <si>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finished with a floating coat of neat cement of mix :</t>
  </si>
  <si>
    <t>New work (three or more coats)</t>
  </si>
  <si>
    <t>Finishing walls with Acrylic Smooth exterior paint of required shade :</t>
  </si>
  <si>
    <t>New work (Two or more coat applied @ 1.67 ltr/10 sqm over and including priming coat of exterior primer applied @ 2.20 kg/10 sqm)</t>
  </si>
  <si>
    <t>Old work (Two or more coat applied @ 1.67 ltr/ 10 sqm) on existing cement paint surface</t>
  </si>
  <si>
    <t>REPAIRS TO BUILDINGS</t>
  </si>
  <si>
    <t>Repairs to plaster of thickness 12 mm to 20 mm in patches of area 2.5 sq. meters and under, including cutting the patch in proper shape, raking out joints and preparing and plastering the surface of the walls complete, including disposal of rubbish to the dumping ground, all complete as per directions of Engineer-In-Charge.</t>
  </si>
  <si>
    <t>With cement mortar 1:4 (1 cement : 4 fine sand)</t>
  </si>
  <si>
    <t>Cleaning of under ground sump, Over Head R.C.C. Tank ( independent staging) including disposal of slit and rubbish, all as per direction of Engineer-in-Charge. The cleaning shall consist  following operations:- (i) Tank shall be emptied of water by pumping &amp; bottom shall be cleaned of slit and other  deposits. (ii)  Entire surface area of the sump shall then scrubbed thoroughly with wire brush etc. and pressure washed with water. (iii) Chlorination of RCC internal surface by liquid chlorine. (iv)  The treated surface shall be dried using air jetting and all loose particles shall be removal from the surface. (v)  Finally the surface shall be treated with ultraviolet radiation etc.  as per direction of Engineer-in-Charge.</t>
  </si>
  <si>
    <t>DISMANTLING &amp; DEMOLISHING</t>
  </si>
  <si>
    <t>Dismantling steel work in built up sections in angles, tees, flats and channels including all gusset plates, bolts, nuts, cutting rivets, welding etc. including dismembering and stacking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</si>
  <si>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</si>
  <si>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</si>
  <si>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</si>
  <si>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manually/ by mechanical means including stacking of serviceable material and disposal of unserviceable material within 50 metres lead as per direction of Engineer-in-charge :</t>
  </si>
  <si>
    <t>bituminous road</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</si>
  <si>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</si>
  <si>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</si>
  <si>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Supplying at site Angle iron post &amp; strut of required size including bottom to be split and bent at right angle in opposite direction for 10 cm length and drilling holes upto 10 mm dia. etc. complete.</t>
  </si>
  <si>
    <t>50 mm nominal dia Pipes</t>
  </si>
  <si>
    <t>65 mm nominal dia Pipes</t>
  </si>
  <si>
    <t>80 mm nominal dia Pipes</t>
  </si>
  <si>
    <t>100 mm nominal dia Pipes</t>
  </si>
  <si>
    <t>Providing and fixing G.I. pipes complete with G.I. fittings and clamps, i/c cutting and making good the walls etc. INTERNAL WORK - EXPOSED ON WALL</t>
  </si>
  <si>
    <t>25 mm dia nominal bore</t>
  </si>
  <si>
    <t>Providing and fixing G.I. pipes complete with G.I. fittings including trenching and refilling etc. External work</t>
  </si>
  <si>
    <t>32 mm dia nominal bore</t>
  </si>
  <si>
    <t>40 mm dia nominal bore</t>
  </si>
  <si>
    <t>50 mm dia nominal bore</t>
  </si>
  <si>
    <t>80 mm dia nominal bore</t>
  </si>
  <si>
    <t>Making connection of G.I. distribution branch with G.I. main of following sizes by providing and fixing tee, including cutting and threading the pipe etc. complete :</t>
  </si>
  <si>
    <t>25 to 40 mm nominal bore</t>
  </si>
  <si>
    <t>50 to 80 mm nominal bore</t>
  </si>
  <si>
    <t>Providing and fixing brass bib cock of approved quality :</t>
  </si>
  <si>
    <t>32 mm nominal bore.</t>
  </si>
  <si>
    <t>40 mm nominal bore</t>
  </si>
  <si>
    <t>50 mm nominal bore</t>
  </si>
  <si>
    <t>65 mm nominal bore</t>
  </si>
  <si>
    <t>80 mm nominal bore</t>
  </si>
  <si>
    <t>Providing and fixing brass ferrule with C.I. mouth cover including boring and tapping the main :</t>
  </si>
  <si>
    <t>Providing and laying S&amp;S C.I. standard specials such as tees, bends, collars, tapers, caps etc. (Heavy class):</t>
  </si>
  <si>
    <t>Up to 300 mm dia</t>
  </si>
  <si>
    <t>Providing and laying flanged C.I. standard specials such as tees, bends, collars, tapers, caps etc., suitable for flanged jointing as per IS : 1538 :</t>
  </si>
  <si>
    <t>Providing and laying S&amp;S centrifugally cast (spun) iron pipes (Class LA) conforming to IS - 1536 :</t>
  </si>
  <si>
    <t>100 mm dia pipe</t>
  </si>
  <si>
    <t>150 mm dia pipe</t>
  </si>
  <si>
    <t>200 mm dia pipe</t>
  </si>
  <si>
    <t>250 mm dia pipe</t>
  </si>
  <si>
    <t>300 mm dia pipe</t>
  </si>
  <si>
    <t>Providing lead caulked joints to spun iron or C.I. pipes and specials, including testing of joints but excluding the cost of pig lead :</t>
  </si>
  <si>
    <t>100 mm diameter pipe</t>
  </si>
  <si>
    <t>150 mm diameter pipe</t>
  </si>
  <si>
    <t>200 mm diameter pipe</t>
  </si>
  <si>
    <t>250 mm diameter pipe</t>
  </si>
  <si>
    <t>300 mm diameter pipe</t>
  </si>
  <si>
    <t>Supplying pig lead at site of work.</t>
  </si>
  <si>
    <t>Providing flanged joints to double flanged C.I./ D.I. pipes and specials, including testing of joints :</t>
  </si>
  <si>
    <t>80 mm diameter pipe</t>
  </si>
  <si>
    <t>Providing and fixing C.I. sluice valves (with cap) complete with bolts, nuts, rubber insertions etc. (the tail pieces if required will be paid separately) :</t>
  </si>
  <si>
    <t>100 mm diameter</t>
  </si>
  <si>
    <t>Class II</t>
  </si>
  <si>
    <t>150 mm diameter</t>
  </si>
  <si>
    <t>200 mm diameter</t>
  </si>
  <si>
    <t>250 mm diameter</t>
  </si>
  <si>
    <t>300 mm diameter</t>
  </si>
  <si>
    <t>Constructing masonry Chamber 90x90x100 cm inside, in brick work in cement mortar 1:4 (1 cement : 4 coarse sand) for sluice valve, with C.I. surface box 100 mm top diameter, 160 mm bottom diameter and 180 mm deep (inside) with chained lid and RCC top slab 1:2:4 mix (1 cement : 2 coarse sand : 4 graded stone aggregate 20 mm nominal size ), i/c necessary excavation, foundation concrete 1:5:10 (1 cement : 5 fine sand : 10 graded stone aggregate 40 mm nominal size ) and inside plastering with cement mortar 1:3 (1 cement : 3 coarse sand) 12 mm thick, finished with a floating coat of neat cement complete as per standard design :</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</si>
  <si>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</si>
  <si>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Painting G.I. pipes and fittings with synthetic enamel white paint with two coats over a ready mixed priming coat, both of approved quality for new work :</t>
  </si>
  <si>
    <t>15 mm diameter pipe</t>
  </si>
  <si>
    <t>20 mm diameter pipe</t>
  </si>
  <si>
    <t>25 mm diameter pipe</t>
  </si>
  <si>
    <t>Painting G.I. pipes and fittings with two coats of anti-corrosive bitumastic paint of approved quality :</t>
  </si>
  <si>
    <t>32 mm diameter pipe</t>
  </si>
  <si>
    <t>40 mm diameter pipe</t>
  </si>
  <si>
    <t>50 mm diameter pipe</t>
  </si>
  <si>
    <t>Providing and filling sand of grading zone V or coarser grade, allround the G.I. pipes in external work :</t>
  </si>
  <si>
    <t>32 mm nominal bore</t>
  </si>
  <si>
    <t>Providing and fixing G.I. Union in existing G.I. pipe line, cutting and threading the pipe and making long screws, including excavation, refilling the earth or cutting of wall and making good the same complete wherever required :</t>
  </si>
  <si>
    <t>Providing and fixing enclosed type water meter (bulk type) conforming to IS : 2373 and tested by Municipal Board complete with bolts, nuts, rubber insertions etc. (The tail pieces if required will be paid separately) :</t>
  </si>
  <si>
    <t>150 mm dia nominal bore</t>
  </si>
  <si>
    <t>Providing and laying D.I. specials of class K-12 suitable for push-on jointing as per IS : 9523 :</t>
  </si>
  <si>
    <t>Up to 600 mm dia</t>
  </si>
  <si>
    <t>Providing and laying D.I. Specials of Class K - 12 suitable for mechanical jointing as per IS : 9523 :</t>
  </si>
  <si>
    <t>Providing push-on-joints to Centrifugally (Spun) Cast Iron Pipes or Ductile Iron Pipes including testing of joints and the cost of rubber gasket :</t>
  </si>
  <si>
    <t>100 mm dia pipes</t>
  </si>
  <si>
    <t>150 mm dia pipes</t>
  </si>
  <si>
    <t>200 mm dia pipes</t>
  </si>
  <si>
    <t>250 mm dia pipes</t>
  </si>
  <si>
    <t>Providing and laying S&amp;S Centrifugally Cast (Spun) / Ductile Iron Pipes conforming to IS : 8329 :</t>
  </si>
  <si>
    <t>100 mm dia Ductile Iron Class K-7 pipes</t>
  </si>
  <si>
    <t>150 mm dia Ductile Iron Class K-7 pipes</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</si>
  <si>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</si>
  <si>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</si>
  <si>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100 mm diameter S.W. pipe</t>
  </si>
  <si>
    <t>150 mm diameter S.W. pipe</t>
  </si>
  <si>
    <t>200 mm diameter S.W. pipe</t>
  </si>
  <si>
    <t>250 mm diameter S.W. pipe</t>
  </si>
  <si>
    <t>Providing and laying cement concrete 1:5:10 (1 cement : 5 coarse sand : 10 graded stone aggregate 40 mm nominal size) up to haunches of S.W. pipes including bed concrete as per standard design :</t>
  </si>
  <si>
    <t>300 mm diameter S.W. pipe</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</si>
  <si>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</si>
  <si>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</si>
  <si>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</si>
  <si>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300 mm dia. R.C.C. pipe</t>
  </si>
  <si>
    <t>450 mm dia. R.C.C. pipe</t>
  </si>
  <si>
    <t>600 mm dia. R.C.C. pipe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</si>
  <si>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</si>
  <si>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</si>
  <si>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Inside size 120x90 cm and 90 cm deep including C.I. cover with frame (medium duty) 500 mm internal diameter, total weight of cover and frame to be not less than 116 kg (weight of cover 58 kg and weight of frame 58 kg) :</t>
  </si>
  <si>
    <t>Extra for depth for manholes :</t>
  </si>
  <si>
    <t>Size 90x80 cm</t>
  </si>
  <si>
    <t>Size 120x90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</si>
  <si>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</si>
  <si>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Providing and fixing in position pre-cast R.C.C. manhole cover and frame of required shape and approved quality</t>
  </si>
  <si>
    <t>M D - 10</t>
  </si>
  <si>
    <t>Circular shape 500 mm internal diameter</t>
  </si>
  <si>
    <t>H D - 20</t>
  </si>
  <si>
    <t>Circular shape 560 mm internal diameter</t>
  </si>
  <si>
    <t>EHD - 35</t>
  </si>
  <si>
    <t>Circular shape 560 mm internal dia</t>
  </si>
  <si>
    <t>For pipes 250 to 300 mm diameter</t>
  </si>
  <si>
    <t>For pipes 350 to 450 mm diameter</t>
  </si>
  <si>
    <t>Dismantling of manhole including R.C.C. top slab, C.I. cover with frame, including stacking of useful materials near the site and disposal of unserviceable materials within 50 m lead as per direction of Engineer-in-charge:</t>
  </si>
  <si>
    <t>Rectangular manhole 90x80 cm and 45 cm deep</t>
  </si>
  <si>
    <t>Rectangular manhole 120x90 cm and 90 cm deep</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</si>
  <si>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</si>
  <si>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</si>
  <si>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</si>
  <si>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Rectangular manhole 120x90 cm with circular cover 560 mm dia of grade HD - 20</t>
  </si>
  <si>
    <t>Constructing brick masonry road gully chamber 50x45x60 cm with bricks in cement mortar 1:4 (1 cement : 4 coarse sand) including 500x450 mm pre-cast R.C.C. horizontal grating with frame complete as per standard design :</t>
  </si>
  <si>
    <t>Providing and laying Non Pressure NP-3 class (Medium duty) R.C.C. pipes including collars/spigot jointed with stiff mixture of cement mortar in the proportion of 1:2 (1 cement : 2 fine sand) including testing of joints etc. complete</t>
  </si>
  <si>
    <t>450 mm dia RCC pipes.</t>
  </si>
  <si>
    <t>600 mm dia RCC pipes.</t>
  </si>
  <si>
    <t>MINOR CIVIL MAINTENANCE WORK:</t>
  </si>
  <si>
    <t xml:space="preserve">"Providing and fixing cast iron butterfly valves with bolts, nuts, etc. complete, of CRANE or approved equivalent make &amp; quality."
</t>
  </si>
  <si>
    <t>80 mm dia</t>
  </si>
  <si>
    <t>150 mm dia</t>
  </si>
  <si>
    <t xml:space="preserve">" P/F C.I. D joints to C.I. pipes i/c cutting the C.I. pipe, rubber gasket etc. with necessary arrangements etc. complete. "
</t>
  </si>
  <si>
    <t>80 mm diameter.</t>
  </si>
  <si>
    <t>"P/F gun metal ball valve of Zoloto, Leader or approved equivalent make &amp; quality with necessary arrangements etc. complete. "</t>
  </si>
  <si>
    <t>15 mm nominal bore.</t>
  </si>
  <si>
    <t xml:space="preserve">"P/F S.S. flanged (Fire Hydrant)  Landing valve 80x63 mm suitable for connecting fire hose reel of standard size with all nuts,bolts, rubber packing and washers etc. complete."
</t>
  </si>
  <si>
    <t xml:space="preserve">"Providing and fixing cast iron double  flanged horizontal type non return valve including 2 nos. matching flanges, nuts, bolts, 3.0 mm thick compressed gasket complete.
"
</t>
  </si>
  <si>
    <t xml:space="preserve">"Providing lead caulked joints to spun iron or C.I. pipes and specials, including testing of joints but excluding the cost of pig lead:
80 mm diameter pipe."
</t>
  </si>
  <si>
    <t>"Providing and fixing C.I. sluice valves (with cap) complete with bolts, nuts, rubber insertions etc. (the tail piece if required will be paid separately): 
80 mm diameter. 
Class II. "</t>
  </si>
  <si>
    <t>"P/F controllers with low voltage releys, float type with PVC shroud, wiring from tank top to probes of required length ( No. of probs as required  for function of each controller): To open solenoid valve on low water level in the over head water tank and to close when high water level in the OH tank, Nolta make or approved equivalent make."</t>
  </si>
  <si>
    <t xml:space="preserve">"P/F Motorized valve in tank filling line near the tanks i/c required fitting etc. complete in all respect, Honey wall or approved equivalent make."
</t>
  </si>
  <si>
    <t>25 mm diameter.</t>
  </si>
  <si>
    <t>40 mm diameter</t>
  </si>
  <si>
    <t>50 mm diameter</t>
  </si>
  <si>
    <t xml:space="preserve">"P/F 3 mm thick acrylic plates of size 9"x 8" with screen printing writing and necessary screws etc. complete in all respect."
</t>
  </si>
  <si>
    <t xml:space="preserve">"Providing and fixing pressure switch suitable till 7 kg/ cm2 pressure with pressure difference settings of Danfoss or approved equivalent make.
"
</t>
  </si>
  <si>
    <t xml:space="preserve">"Providing and fixing pressure gauge with pressure range 0-7 kg / cm2 approved make."
</t>
  </si>
  <si>
    <t xml:space="preserve">"Providing and laying S&amp;S centrifugally cast (spun) iron pipes (Class LA) conforming to IS - 1536 :"
80 mm diameter pipe
</t>
  </si>
  <si>
    <t xml:space="preserve">"P/F C.I. ball valve of approved quality with necessary arrangements etc. Complete.
20 mm nominal bore."
</t>
  </si>
  <si>
    <t>Dismantling of old RCC pipes up to 300 mm dia i/c breaking of joints, taking out the pipes and disposal of unserviceable material up to 50 meter lead.</t>
  </si>
  <si>
    <t>P/F Unplasticized PVC pipe 160 mm dia of 6 Kg/sqm. in the length of 6 meters for the purpose of vent pipes with all necessary arrangement etc. complete as per direction of Engineer In - Charge.</t>
  </si>
  <si>
    <t>Providing and fixing of precast RCC grating with frame 500*450*70 mm in required slope for road gully chambers i/c dismantling, taking out existing frame &amp; cover, repairing/ plastering with neat cement in required size and finishing etc. complete</t>
  </si>
  <si>
    <t>200 mm dia</t>
  </si>
  <si>
    <t>Fixing of polycrete cover with frame in required slope for road gully chamber i/c cutting the road in required size and finishing etc. complete.</t>
  </si>
  <si>
    <t xml:space="preserve">Repairing of collar joints of NP2 Class RCC pipes 300 mm dia i/c breaking and cleaning of joints and providing new joint with existing collar with stiff mixture of cement mortar in the proportion of 1:2 (1 cement : 2 fine sand) including testing of joints etc. complete.    
</t>
  </si>
  <si>
    <t>Kg</t>
  </si>
  <si>
    <t>cm</t>
  </si>
  <si>
    <t>quintal</t>
  </si>
  <si>
    <t>joint</t>
  </si>
  <si>
    <t>Meter</t>
  </si>
  <si>
    <t>meter</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</si>
  <si>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</si>
  <si>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</si>
  <si>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</si>
  <si>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</si>
  <si>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</si>
  <si>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</si>
  <si>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</si>
  <si>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</si>
  <si>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</si>
  <si>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</si>
  <si>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</si>
  <si>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</si>
  <si>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</si>
  <si>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</si>
  <si>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</si>
  <si>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</si>
  <si>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</si>
  <si>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</si>
  <si>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</si>
  <si>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</si>
  <si>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</si>
  <si>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</si>
  <si>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</si>
  <si>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</si>
  <si>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</si>
  <si>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</si>
  <si>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</si>
  <si>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</si>
  <si>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</si>
  <si>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</si>
  <si>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</si>
  <si>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</si>
  <si>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</si>
  <si>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</si>
  <si>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</si>
  <si>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</si>
  <si>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</si>
  <si>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</si>
  <si>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</si>
  <si>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</si>
  <si>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</si>
  <si>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</si>
  <si>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</si>
  <si>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</si>
  <si>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</si>
  <si>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</si>
  <si>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</si>
  <si>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</si>
  <si>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</si>
  <si>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</si>
  <si>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</si>
  <si>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</si>
  <si>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</si>
  <si>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</si>
  <si>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</si>
  <si>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</si>
  <si>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</si>
  <si>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</si>
  <si>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</si>
  <si>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</si>
  <si>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</si>
  <si>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</si>
  <si>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</si>
  <si>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</si>
  <si>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</si>
  <si>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</si>
  <si>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item no.346</t>
  </si>
  <si>
    <t>item no.347</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</si>
  <si>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</si>
  <si>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</si>
  <si>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</si>
  <si>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</si>
  <si>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</si>
  <si>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</si>
  <si>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</si>
  <si>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</si>
  <si>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</si>
  <si>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</si>
  <si>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</si>
  <si>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</si>
  <si>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</si>
  <si>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</si>
  <si>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</si>
  <si>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</si>
  <si>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</si>
  <si>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</si>
  <si>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Replacement of Damaged Magnetic coil of solenoid valve i/c taking out old coil etc complete in all respect.</t>
  </si>
  <si>
    <t>P/F level controllers/ float switch with low voltage releys, float type with PVC shroud, with 10 meter minimum cable/wiring from tank top to probes of required length. To open solenoid/Motorized valve on low water level and close when high water level in the OH/UG water tank, Nolta or approved equivalent make.</t>
  </si>
  <si>
    <t>Supply and Fixing of precast RCC cover with frame in required slope for road gully chamber i/c taking out old frame and cutting the road in required size and finishing etc. complete.</t>
  </si>
  <si>
    <t>item no.366</t>
  </si>
  <si>
    <t>item no.367</t>
  </si>
  <si>
    <t>item no.368</t>
  </si>
  <si>
    <t>NIT No:  Civil/21/02/2024-1</t>
  </si>
  <si>
    <t>Name of Work: Annual contract for minor works for all External Water Supply, Drainage and Sewage Disposal System in whole campus of IIT Kanpur, MWCC1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</si>
</sst>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24" fillId="0" borderId="17" xfId="0" applyFont="1" applyFill="1" applyBorder="1" applyAlignment="1">
      <alignment horizontal="center" vertical="center"/>
    </xf>
    <xf numFmtId="2" fontId="24"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6" fillId="0" borderId="17" xfId="56" applyNumberFormat="1" applyFont="1" applyFill="1" applyBorder="1" applyAlignment="1" applyProtection="1">
      <alignment horizontal="center" vertical="center"/>
      <protection locked="0"/>
    </xf>
    <xf numFmtId="2" fontId="27" fillId="0" borderId="17" xfId="59" applyNumberFormat="1" applyFont="1" applyFill="1" applyBorder="1" applyAlignment="1">
      <alignment horizontal="center" vertical="center"/>
      <protection/>
    </xf>
    <xf numFmtId="2" fontId="27" fillId="0" borderId="17" xfId="56" applyNumberFormat="1" applyFont="1" applyFill="1" applyBorder="1" applyAlignment="1">
      <alignment horizontal="center" vertical="center"/>
      <protection/>
    </xf>
    <xf numFmtId="2" fontId="26" fillId="33" borderId="17" xfId="56" applyNumberFormat="1" applyFont="1" applyFill="1" applyBorder="1" applyAlignment="1" applyProtection="1">
      <alignment horizontal="center" vertical="center"/>
      <protection locked="0"/>
    </xf>
    <xf numFmtId="2" fontId="26" fillId="0" borderId="17" xfId="56" applyNumberFormat="1" applyFont="1" applyFill="1" applyBorder="1" applyAlignment="1" applyProtection="1">
      <alignment horizontal="center" vertical="center" wrapText="1"/>
      <protection locked="0"/>
    </xf>
    <xf numFmtId="2" fontId="26" fillId="0" borderId="17" xfId="59" applyNumberFormat="1" applyFont="1" applyFill="1" applyBorder="1" applyAlignment="1">
      <alignment horizontal="center" vertical="center"/>
      <protection/>
    </xf>
    <xf numFmtId="2" fontId="26" fillId="0" borderId="17" xfId="58" applyNumberFormat="1" applyFont="1" applyFill="1" applyBorder="1" applyAlignment="1">
      <alignment horizontal="left" vertical="center"/>
      <protection/>
    </xf>
    <xf numFmtId="0" fontId="27" fillId="0" borderId="17" xfId="59" applyNumberFormat="1" applyFont="1" applyFill="1" applyBorder="1" applyAlignment="1">
      <alignment horizontal="left" vertical="center" wrapText="1"/>
      <protection/>
    </xf>
    <xf numFmtId="0" fontId="26" fillId="0" borderId="18" xfId="59" applyNumberFormat="1" applyFont="1" applyFill="1" applyBorder="1" applyAlignment="1">
      <alignment horizontal="left" vertical="top"/>
      <protection/>
    </xf>
    <xf numFmtId="0" fontId="27" fillId="0" borderId="19" xfId="59" applyNumberFormat="1" applyFont="1" applyFill="1" applyBorder="1" applyAlignment="1">
      <alignment vertical="top"/>
      <protection/>
    </xf>
    <xf numFmtId="0" fontId="27" fillId="0" borderId="0" xfId="59" applyNumberFormat="1" applyFont="1" applyFill="1" applyBorder="1" applyAlignment="1">
      <alignment vertical="top"/>
      <protection/>
    </xf>
    <xf numFmtId="0" fontId="16" fillId="0" borderId="20" xfId="59" applyNumberFormat="1" applyFont="1" applyFill="1" applyBorder="1" applyAlignment="1">
      <alignment vertical="top"/>
      <protection/>
    </xf>
    <xf numFmtId="0" fontId="27" fillId="0" borderId="20" xfId="59" applyNumberFormat="1" applyFont="1" applyFill="1" applyBorder="1" applyAlignment="1">
      <alignment vertical="top"/>
      <protection/>
    </xf>
    <xf numFmtId="0" fontId="27" fillId="0" borderId="0" xfId="56" applyNumberFormat="1" applyFont="1" applyFill="1" applyAlignment="1">
      <alignment vertical="top"/>
      <protection/>
    </xf>
    <xf numFmtId="2" fontId="16" fillId="0" borderId="21" xfId="59" applyNumberFormat="1" applyFont="1" applyFill="1" applyBorder="1" applyAlignment="1">
      <alignment vertical="top"/>
      <protection/>
    </xf>
    <xf numFmtId="0" fontId="27" fillId="0" borderId="22" xfId="59" applyNumberFormat="1" applyFont="1" applyFill="1" applyBorder="1" applyAlignment="1">
      <alignment vertical="top" wrapText="1"/>
      <protection/>
    </xf>
    <xf numFmtId="0" fontId="7" fillId="0" borderId="23" xfId="56" applyNumberFormat="1" applyFont="1" applyFill="1" applyBorder="1" applyAlignment="1">
      <alignment horizontal="center" vertical="top" wrapText="1"/>
      <protection/>
    </xf>
    <xf numFmtId="0" fontId="63" fillId="0" borderId="24" xfId="0" applyFont="1" applyFill="1" applyBorder="1" applyAlignment="1">
      <alignment horizontal="center" vertical="center"/>
    </xf>
    <xf numFmtId="0" fontId="24" fillId="0" borderId="17" xfId="0" applyFont="1" applyFill="1" applyBorder="1" applyAlignment="1">
      <alignment horizontal="left" vertical="top" wrapText="1"/>
    </xf>
    <xf numFmtId="0" fontId="24" fillId="0" borderId="17" xfId="56" applyNumberFormat="1" applyFont="1" applyFill="1" applyBorder="1" applyAlignment="1">
      <alignment horizontal="left" vertical="top" wrapText="1"/>
      <protection/>
    </xf>
    <xf numFmtId="0" fontId="64" fillId="0" borderId="17" xfId="0" applyFont="1" applyFill="1" applyBorder="1" applyAlignment="1">
      <alignment horizontal="left" vertical="justify" wrapText="1"/>
    </xf>
    <xf numFmtId="0" fontId="5" fillId="0" borderId="0" xfId="56" applyNumberFormat="1" applyFont="1" applyFill="1" applyAlignment="1">
      <alignment wrapText="1"/>
      <protection/>
    </xf>
    <xf numFmtId="0" fontId="4" fillId="0" borderId="0" xfId="56" applyNumberFormat="1" applyFont="1" applyFill="1" applyAlignment="1">
      <alignment wrapText="1"/>
      <protection/>
    </xf>
    <xf numFmtId="0" fontId="4" fillId="0" borderId="0" xfId="56" applyNumberFormat="1" applyFont="1" applyFill="1" applyAlignment="1">
      <alignment vertical="top" wrapText="1"/>
      <protection/>
    </xf>
    <xf numFmtId="0" fontId="64" fillId="0" borderId="17" xfId="0" applyFont="1" applyFill="1" applyBorder="1" applyAlignment="1">
      <alignment horizontal="left" vertical="justify"/>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0"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83"/>
  <sheetViews>
    <sheetView showGridLines="0" zoomScale="71" zoomScaleNormal="71" zoomScaleSheetLayoutView="85" zoomScalePageLayoutView="0" workbookViewId="0" topLeftCell="A1">
      <selection activeCell="A1" sqref="A1:L1"/>
    </sheetView>
  </sheetViews>
  <sheetFormatPr defaultColWidth="9.140625" defaultRowHeight="15"/>
  <cols>
    <col min="1" max="1" width="13.28125" style="1" customWidth="1"/>
    <col min="2" max="2" width="70.00390625" style="1" customWidth="1"/>
    <col min="3" max="3" width="12.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150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8.25" customHeight="1">
      <c r="A5" s="74" t="s">
        <v>739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738</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75">
      <c r="A8" s="11" t="s">
        <v>49</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59</v>
      </c>
      <c r="BB11" s="20" t="s">
        <v>32</v>
      </c>
      <c r="BC11" s="20" t="s">
        <v>33</v>
      </c>
      <c r="IE11" s="18"/>
      <c r="IF11" s="18"/>
      <c r="IG11" s="18"/>
      <c r="IH11" s="18"/>
      <c r="II11" s="18"/>
    </row>
    <row r="12" spans="1:243" s="17" customFormat="1" ht="15">
      <c r="A12" s="40">
        <v>1</v>
      </c>
      <c r="B12" s="40">
        <v>2</v>
      </c>
      <c r="C12" s="60">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40">
        <v>7</v>
      </c>
      <c r="BB12" s="40">
        <v>54</v>
      </c>
      <c r="BC12" s="40">
        <v>8</v>
      </c>
      <c r="IE12" s="18"/>
      <c r="IF12" s="18"/>
      <c r="IG12" s="18"/>
      <c r="IH12" s="18"/>
      <c r="II12" s="18"/>
    </row>
    <row r="13" spans="1:243" s="17" customFormat="1" ht="15.75">
      <c r="A13" s="40">
        <v>1</v>
      </c>
      <c r="B13" s="62" t="s">
        <v>427</v>
      </c>
      <c r="C13" s="61" t="s">
        <v>52</v>
      </c>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17">
        <v>1</v>
      </c>
      <c r="IB13" s="17" t="s">
        <v>427</v>
      </c>
      <c r="IC13" s="17" t="s">
        <v>52</v>
      </c>
      <c r="IE13" s="18"/>
      <c r="IF13" s="18"/>
      <c r="IG13" s="18"/>
      <c r="IH13" s="18"/>
      <c r="II13" s="18"/>
    </row>
    <row r="14" spans="1:243" s="17" customFormat="1" ht="31.5">
      <c r="A14" s="40">
        <v>1.01</v>
      </c>
      <c r="B14" s="62" t="s">
        <v>428</v>
      </c>
      <c r="C14" s="61" t="s">
        <v>53</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17">
        <v>1.01</v>
      </c>
      <c r="IB14" s="17" t="s">
        <v>428</v>
      </c>
      <c r="IC14" s="17" t="s">
        <v>53</v>
      </c>
      <c r="IE14" s="18"/>
      <c r="IF14" s="18"/>
      <c r="IG14" s="18"/>
      <c r="IH14" s="18"/>
      <c r="II14" s="18"/>
    </row>
    <row r="15" spans="1:243" s="17" customFormat="1" ht="30">
      <c r="A15" s="40">
        <v>1.02</v>
      </c>
      <c r="B15" s="62" t="s">
        <v>429</v>
      </c>
      <c r="C15" s="61" t="s">
        <v>54</v>
      </c>
      <c r="D15" s="42">
        <v>50</v>
      </c>
      <c r="E15" s="41" t="s">
        <v>143</v>
      </c>
      <c r="F15" s="43">
        <v>86.23</v>
      </c>
      <c r="G15" s="44"/>
      <c r="H15" s="44"/>
      <c r="I15" s="45" t="s">
        <v>37</v>
      </c>
      <c r="J15" s="46">
        <f>IF(I15="Less(-)",-1,1)</f>
        <v>1</v>
      </c>
      <c r="K15" s="44" t="s">
        <v>38</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ROUND(total_amount_ba($B$2,$D$2,D15,F15,J15,K15,M15),0)</f>
        <v>4312</v>
      </c>
      <c r="BB15" s="50">
        <f>BA15+SUM(N15:AZ15)</f>
        <v>4312</v>
      </c>
      <c r="BC15" s="51" t="str">
        <f>SpellNumber(L15,BB15)</f>
        <v>INR  Four Thousand Three Hundred &amp; Twelve  Only</v>
      </c>
      <c r="IA15" s="17">
        <v>1.02</v>
      </c>
      <c r="IB15" s="17" t="s">
        <v>429</v>
      </c>
      <c r="IC15" s="17" t="s">
        <v>54</v>
      </c>
      <c r="ID15" s="17">
        <v>50</v>
      </c>
      <c r="IE15" s="18" t="s">
        <v>143</v>
      </c>
      <c r="IF15" s="18"/>
      <c r="IG15" s="18"/>
      <c r="IH15" s="18"/>
      <c r="II15" s="18"/>
    </row>
    <row r="16" spans="1:243" s="17" customFormat="1" ht="15.75">
      <c r="A16" s="40">
        <v>1.03</v>
      </c>
      <c r="B16" s="62" t="s">
        <v>121</v>
      </c>
      <c r="C16" s="61" t="s">
        <v>60</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17">
        <v>1.03</v>
      </c>
      <c r="IB16" s="17" t="s">
        <v>121</v>
      </c>
      <c r="IC16" s="17" t="s">
        <v>60</v>
      </c>
      <c r="IE16" s="18"/>
      <c r="IF16" s="18"/>
      <c r="IG16" s="18"/>
      <c r="IH16" s="18"/>
      <c r="II16" s="18"/>
    </row>
    <row r="17" spans="1:243" s="17" customFormat="1" ht="78.75">
      <c r="A17" s="40">
        <v>1.04</v>
      </c>
      <c r="B17" s="62" t="s">
        <v>430</v>
      </c>
      <c r="C17" s="61" t="s">
        <v>55</v>
      </c>
      <c r="D17" s="69"/>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1"/>
      <c r="IA17" s="17">
        <v>1.04</v>
      </c>
      <c r="IB17" s="17" t="s">
        <v>430</v>
      </c>
      <c r="IC17" s="17" t="s">
        <v>55</v>
      </c>
      <c r="IE17" s="18"/>
      <c r="IF17" s="18"/>
      <c r="IG17" s="18"/>
      <c r="IH17" s="18"/>
      <c r="II17" s="18"/>
    </row>
    <row r="18" spans="1:243" s="17" customFormat="1" ht="30">
      <c r="A18" s="40">
        <v>1.05</v>
      </c>
      <c r="B18" s="63" t="s">
        <v>122</v>
      </c>
      <c r="C18" s="61" t="s">
        <v>61</v>
      </c>
      <c r="D18" s="42">
        <v>200</v>
      </c>
      <c r="E18" s="41" t="s">
        <v>144</v>
      </c>
      <c r="F18" s="43">
        <v>93.82</v>
      </c>
      <c r="G18" s="44"/>
      <c r="H18" s="44"/>
      <c r="I18" s="45" t="s">
        <v>37</v>
      </c>
      <c r="J18" s="46">
        <f aca="true" t="shared" si="0" ref="J18:J79">IF(I18="Less(-)",-1,1)</f>
        <v>1</v>
      </c>
      <c r="K18" s="44" t="s">
        <v>38</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aca="true" t="shared" si="1" ref="BA18:BA79">ROUND(total_amount_ba($B$2,$D$2,D18,F18,J18,K18,M18),0)</f>
        <v>18764</v>
      </c>
      <c r="BB18" s="50">
        <f aca="true" t="shared" si="2" ref="BB18:BB79">BA18+SUM(N18:AZ18)</f>
        <v>18764</v>
      </c>
      <c r="BC18" s="51" t="str">
        <f aca="true" t="shared" si="3" ref="BC18:BC79">SpellNumber(L18,BB18)</f>
        <v>INR  Eighteen Thousand Seven Hundred &amp; Sixty Four  Only</v>
      </c>
      <c r="IA18" s="17">
        <v>1.05</v>
      </c>
      <c r="IB18" s="17" t="s">
        <v>122</v>
      </c>
      <c r="IC18" s="17" t="s">
        <v>61</v>
      </c>
      <c r="ID18" s="17">
        <v>200</v>
      </c>
      <c r="IE18" s="18" t="s">
        <v>144</v>
      </c>
      <c r="IF18" s="18"/>
      <c r="IG18" s="18"/>
      <c r="IH18" s="18"/>
      <c r="II18" s="18"/>
    </row>
    <row r="19" spans="1:243" s="17" customFormat="1" ht="94.5">
      <c r="A19" s="40">
        <v>1.06</v>
      </c>
      <c r="B19" s="63" t="s">
        <v>151</v>
      </c>
      <c r="C19" s="61" t="s">
        <v>62</v>
      </c>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1"/>
      <c r="IA19" s="17">
        <v>1.06</v>
      </c>
      <c r="IB19" s="17" t="s">
        <v>151</v>
      </c>
      <c r="IC19" s="17" t="s">
        <v>62</v>
      </c>
      <c r="IE19" s="18"/>
      <c r="IF19" s="18"/>
      <c r="IG19" s="18"/>
      <c r="IH19" s="18"/>
      <c r="II19" s="18"/>
    </row>
    <row r="20" spans="1:243" s="17" customFormat="1" ht="30">
      <c r="A20" s="40">
        <v>1.07</v>
      </c>
      <c r="B20" s="63" t="s">
        <v>152</v>
      </c>
      <c r="C20" s="61" t="s">
        <v>56</v>
      </c>
      <c r="D20" s="42">
        <v>100</v>
      </c>
      <c r="E20" s="41" t="s">
        <v>143</v>
      </c>
      <c r="F20" s="43">
        <v>251.51</v>
      </c>
      <c r="G20" s="44"/>
      <c r="H20" s="44"/>
      <c r="I20" s="45" t="s">
        <v>37</v>
      </c>
      <c r="J20" s="46">
        <f t="shared" si="0"/>
        <v>1</v>
      </c>
      <c r="K20" s="44" t="s">
        <v>38</v>
      </c>
      <c r="L20" s="44" t="s">
        <v>4</v>
      </c>
      <c r="M20" s="47"/>
      <c r="N20" s="44"/>
      <c r="O20" s="44"/>
      <c r="P20" s="48"/>
      <c r="Q20" s="44"/>
      <c r="R20" s="44"/>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1"/>
        <v>25151</v>
      </c>
      <c r="BB20" s="50">
        <f t="shared" si="2"/>
        <v>25151</v>
      </c>
      <c r="BC20" s="51" t="str">
        <f t="shared" si="3"/>
        <v>INR  Twenty Five Thousand One Hundred &amp; Fifty One  Only</v>
      </c>
      <c r="IA20" s="17">
        <v>1.07</v>
      </c>
      <c r="IB20" s="17" t="s">
        <v>152</v>
      </c>
      <c r="IC20" s="17" t="s">
        <v>56</v>
      </c>
      <c r="ID20" s="17">
        <v>100</v>
      </c>
      <c r="IE20" s="18" t="s">
        <v>143</v>
      </c>
      <c r="IF20" s="18"/>
      <c r="IG20" s="18"/>
      <c r="IH20" s="18"/>
      <c r="II20" s="18"/>
    </row>
    <row r="21" spans="1:243" s="17" customFormat="1" ht="126">
      <c r="A21" s="40">
        <v>1.08</v>
      </c>
      <c r="B21" s="63" t="s">
        <v>416</v>
      </c>
      <c r="C21" s="61" t="s">
        <v>63</v>
      </c>
      <c r="D21" s="69"/>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1"/>
      <c r="IA21" s="17">
        <v>1.08</v>
      </c>
      <c r="IB21" s="17" t="s">
        <v>416</v>
      </c>
      <c r="IC21" s="17" t="s">
        <v>63</v>
      </c>
      <c r="IE21" s="18"/>
      <c r="IF21" s="18"/>
      <c r="IG21" s="18"/>
      <c r="IH21" s="18"/>
      <c r="II21" s="18"/>
    </row>
    <row r="22" spans="1:243" s="17" customFormat="1" ht="15.75">
      <c r="A22" s="40">
        <v>1.09</v>
      </c>
      <c r="B22" s="63" t="s">
        <v>122</v>
      </c>
      <c r="C22" s="61" t="s">
        <v>57</v>
      </c>
      <c r="D22" s="69"/>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1"/>
      <c r="IA22" s="17">
        <v>1.09</v>
      </c>
      <c r="IB22" s="17" t="s">
        <v>122</v>
      </c>
      <c r="IC22" s="17" t="s">
        <v>57</v>
      </c>
      <c r="IE22" s="18"/>
      <c r="IF22" s="18"/>
      <c r="IG22" s="18"/>
      <c r="IH22" s="18"/>
      <c r="II22" s="18"/>
    </row>
    <row r="23" spans="1:243" s="17" customFormat="1" ht="15.75">
      <c r="A23" s="40">
        <v>1.1</v>
      </c>
      <c r="B23" s="63" t="s">
        <v>431</v>
      </c>
      <c r="C23" s="61" t="s">
        <v>64</v>
      </c>
      <c r="D23" s="42">
        <v>50</v>
      </c>
      <c r="E23" s="41" t="s">
        <v>145</v>
      </c>
      <c r="F23" s="43">
        <v>224.07</v>
      </c>
      <c r="G23" s="44"/>
      <c r="H23" s="44"/>
      <c r="I23" s="45" t="s">
        <v>37</v>
      </c>
      <c r="J23" s="46">
        <f t="shared" si="0"/>
        <v>1</v>
      </c>
      <c r="K23" s="44" t="s">
        <v>38</v>
      </c>
      <c r="L23" s="44" t="s">
        <v>4</v>
      </c>
      <c r="M23" s="47"/>
      <c r="N23" s="44"/>
      <c r="O23" s="44"/>
      <c r="P23" s="48"/>
      <c r="Q23" s="44"/>
      <c r="R23" s="44"/>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 t="shared" si="1"/>
        <v>11204</v>
      </c>
      <c r="BB23" s="50">
        <f t="shared" si="2"/>
        <v>11204</v>
      </c>
      <c r="BC23" s="51" t="str">
        <f t="shared" si="3"/>
        <v>INR  Eleven Thousand Two Hundred &amp; Four  Only</v>
      </c>
      <c r="IA23" s="17">
        <v>1.1</v>
      </c>
      <c r="IB23" s="17" t="s">
        <v>431</v>
      </c>
      <c r="IC23" s="17" t="s">
        <v>64</v>
      </c>
      <c r="ID23" s="17">
        <v>50</v>
      </c>
      <c r="IE23" s="18" t="s">
        <v>145</v>
      </c>
      <c r="IF23" s="18"/>
      <c r="IG23" s="18"/>
      <c r="IH23" s="18"/>
      <c r="II23" s="18"/>
    </row>
    <row r="24" spans="1:243" s="17" customFormat="1" ht="31.5">
      <c r="A24" s="40">
        <v>1.11</v>
      </c>
      <c r="B24" s="63" t="s">
        <v>432</v>
      </c>
      <c r="C24" s="61" t="s">
        <v>65</v>
      </c>
      <c r="D24" s="42">
        <v>340</v>
      </c>
      <c r="E24" s="41" t="s">
        <v>145</v>
      </c>
      <c r="F24" s="43">
        <v>365.93</v>
      </c>
      <c r="G24" s="44"/>
      <c r="H24" s="44"/>
      <c r="I24" s="45" t="s">
        <v>37</v>
      </c>
      <c r="J24" s="46">
        <f t="shared" si="0"/>
        <v>1</v>
      </c>
      <c r="K24" s="44" t="s">
        <v>38</v>
      </c>
      <c r="L24" s="44" t="s">
        <v>4</v>
      </c>
      <c r="M24" s="47"/>
      <c r="N24" s="44"/>
      <c r="O24" s="44"/>
      <c r="P24" s="48"/>
      <c r="Q24" s="44"/>
      <c r="R24" s="44"/>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9">
        <f t="shared" si="1"/>
        <v>124416</v>
      </c>
      <c r="BB24" s="50">
        <f t="shared" si="2"/>
        <v>124416</v>
      </c>
      <c r="BC24" s="51" t="str">
        <f t="shared" si="3"/>
        <v>INR  One Lakh Twenty Four Thousand Four Hundred &amp; Sixteen  Only</v>
      </c>
      <c r="IA24" s="17">
        <v>1.11</v>
      </c>
      <c r="IB24" s="17" t="s">
        <v>432</v>
      </c>
      <c r="IC24" s="17" t="s">
        <v>65</v>
      </c>
      <c r="ID24" s="17">
        <v>340</v>
      </c>
      <c r="IE24" s="18" t="s">
        <v>145</v>
      </c>
      <c r="IF24" s="18"/>
      <c r="IG24" s="18"/>
      <c r="IH24" s="18"/>
      <c r="II24" s="18"/>
    </row>
    <row r="25" spans="1:243" s="17" customFormat="1" ht="31.5">
      <c r="A25" s="40">
        <v>1.12</v>
      </c>
      <c r="B25" s="63" t="s">
        <v>433</v>
      </c>
      <c r="C25" s="61" t="s">
        <v>66</v>
      </c>
      <c r="D25" s="42">
        <v>30</v>
      </c>
      <c r="E25" s="41" t="s">
        <v>145</v>
      </c>
      <c r="F25" s="43">
        <v>571.28</v>
      </c>
      <c r="G25" s="44"/>
      <c r="H25" s="44"/>
      <c r="I25" s="45" t="s">
        <v>37</v>
      </c>
      <c r="J25" s="46">
        <f t="shared" si="0"/>
        <v>1</v>
      </c>
      <c r="K25" s="44" t="s">
        <v>38</v>
      </c>
      <c r="L25" s="44" t="s">
        <v>4</v>
      </c>
      <c r="M25" s="47"/>
      <c r="N25" s="44"/>
      <c r="O25" s="44"/>
      <c r="P25" s="48"/>
      <c r="Q25" s="44"/>
      <c r="R25" s="44"/>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9">
        <f t="shared" si="1"/>
        <v>17138</v>
      </c>
      <c r="BB25" s="50">
        <f t="shared" si="2"/>
        <v>17138</v>
      </c>
      <c r="BC25" s="51" t="str">
        <f t="shared" si="3"/>
        <v>INR  Seventeen Thousand One Hundred &amp; Thirty Eight  Only</v>
      </c>
      <c r="IA25" s="17">
        <v>1.12</v>
      </c>
      <c r="IB25" s="17" t="s">
        <v>433</v>
      </c>
      <c r="IC25" s="17" t="s">
        <v>66</v>
      </c>
      <c r="ID25" s="17">
        <v>30</v>
      </c>
      <c r="IE25" s="18" t="s">
        <v>145</v>
      </c>
      <c r="IF25" s="18"/>
      <c r="IG25" s="18"/>
      <c r="IH25" s="18"/>
      <c r="II25" s="18"/>
    </row>
    <row r="26" spans="1:243" s="17" customFormat="1" ht="63">
      <c r="A26" s="40">
        <v>1.13</v>
      </c>
      <c r="B26" s="63" t="s">
        <v>434</v>
      </c>
      <c r="C26" s="61" t="s">
        <v>67</v>
      </c>
      <c r="D26" s="42">
        <v>30</v>
      </c>
      <c r="E26" s="41" t="s">
        <v>145</v>
      </c>
      <c r="F26" s="43">
        <v>111.35</v>
      </c>
      <c r="G26" s="44"/>
      <c r="H26" s="44"/>
      <c r="I26" s="45" t="s">
        <v>37</v>
      </c>
      <c r="J26" s="46">
        <f t="shared" si="0"/>
        <v>1</v>
      </c>
      <c r="K26" s="44" t="s">
        <v>38</v>
      </c>
      <c r="L26" s="44" t="s">
        <v>4</v>
      </c>
      <c r="M26" s="47"/>
      <c r="N26" s="44"/>
      <c r="O26" s="44"/>
      <c r="P26" s="48"/>
      <c r="Q26" s="44"/>
      <c r="R26" s="44"/>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 t="shared" si="1"/>
        <v>3341</v>
      </c>
      <c r="BB26" s="50">
        <f t="shared" si="2"/>
        <v>3341</v>
      </c>
      <c r="BC26" s="51" t="str">
        <f t="shared" si="3"/>
        <v>INR  Three Thousand Three Hundred &amp; Forty One  Only</v>
      </c>
      <c r="IA26" s="17">
        <v>1.13</v>
      </c>
      <c r="IB26" s="17" t="s">
        <v>434</v>
      </c>
      <c r="IC26" s="17" t="s">
        <v>67</v>
      </c>
      <c r="ID26" s="17">
        <v>30</v>
      </c>
      <c r="IE26" s="18" t="s">
        <v>145</v>
      </c>
      <c r="IF26" s="18"/>
      <c r="IG26" s="18"/>
      <c r="IH26" s="18"/>
      <c r="II26" s="18"/>
    </row>
    <row r="27" spans="1:243" s="17" customFormat="1" ht="78.75">
      <c r="A27" s="40">
        <v>1.14</v>
      </c>
      <c r="B27" s="63" t="s">
        <v>435</v>
      </c>
      <c r="C27" s="61" t="s">
        <v>68</v>
      </c>
      <c r="D27" s="42">
        <v>50</v>
      </c>
      <c r="E27" s="41" t="s">
        <v>143</v>
      </c>
      <c r="F27" s="43">
        <v>222.67</v>
      </c>
      <c r="G27" s="44"/>
      <c r="H27" s="44"/>
      <c r="I27" s="45" t="s">
        <v>37</v>
      </c>
      <c r="J27" s="46">
        <f t="shared" si="0"/>
        <v>1</v>
      </c>
      <c r="K27" s="44" t="s">
        <v>38</v>
      </c>
      <c r="L27" s="44" t="s">
        <v>4</v>
      </c>
      <c r="M27" s="47"/>
      <c r="N27" s="44"/>
      <c r="O27" s="44"/>
      <c r="P27" s="48"/>
      <c r="Q27" s="44"/>
      <c r="R27" s="44"/>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9">
        <f t="shared" si="1"/>
        <v>11134</v>
      </c>
      <c r="BB27" s="50">
        <f t="shared" si="2"/>
        <v>11134</v>
      </c>
      <c r="BC27" s="51" t="str">
        <f t="shared" si="3"/>
        <v>INR  Eleven Thousand One Hundred &amp; Thirty Four  Only</v>
      </c>
      <c r="IA27" s="17">
        <v>1.14</v>
      </c>
      <c r="IB27" s="17" t="s">
        <v>435</v>
      </c>
      <c r="IC27" s="17" t="s">
        <v>68</v>
      </c>
      <c r="ID27" s="17">
        <v>50</v>
      </c>
      <c r="IE27" s="18" t="s">
        <v>143</v>
      </c>
      <c r="IF27" s="18"/>
      <c r="IG27" s="18"/>
      <c r="IH27" s="18"/>
      <c r="II27" s="18"/>
    </row>
    <row r="28" spans="1:243" s="17" customFormat="1" ht="47.25">
      <c r="A28" s="40">
        <v>1.15</v>
      </c>
      <c r="B28" s="63" t="s">
        <v>436</v>
      </c>
      <c r="C28" s="61" t="s">
        <v>69</v>
      </c>
      <c r="D28" s="42">
        <v>1</v>
      </c>
      <c r="E28" s="41" t="s">
        <v>143</v>
      </c>
      <c r="F28" s="43">
        <v>1894.96</v>
      </c>
      <c r="G28" s="44"/>
      <c r="H28" s="44"/>
      <c r="I28" s="45" t="s">
        <v>37</v>
      </c>
      <c r="J28" s="46">
        <f t="shared" si="0"/>
        <v>1</v>
      </c>
      <c r="K28" s="44" t="s">
        <v>38</v>
      </c>
      <c r="L28" s="44" t="s">
        <v>4</v>
      </c>
      <c r="M28" s="47"/>
      <c r="N28" s="44"/>
      <c r="O28" s="44"/>
      <c r="P28" s="48"/>
      <c r="Q28" s="44"/>
      <c r="R28" s="44"/>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9">
        <f t="shared" si="1"/>
        <v>1895</v>
      </c>
      <c r="BB28" s="50">
        <f t="shared" si="2"/>
        <v>1895</v>
      </c>
      <c r="BC28" s="51" t="str">
        <f t="shared" si="3"/>
        <v>INR  One Thousand Eight Hundred &amp; Ninety Five  Only</v>
      </c>
      <c r="IA28" s="17">
        <v>1.15</v>
      </c>
      <c r="IB28" s="17" t="s">
        <v>436</v>
      </c>
      <c r="IC28" s="17" t="s">
        <v>69</v>
      </c>
      <c r="ID28" s="17">
        <v>1</v>
      </c>
      <c r="IE28" s="18" t="s">
        <v>143</v>
      </c>
      <c r="IF28" s="18"/>
      <c r="IG28" s="18"/>
      <c r="IH28" s="18"/>
      <c r="II28" s="18"/>
    </row>
    <row r="29" spans="1:243" s="17" customFormat="1" ht="47.25">
      <c r="A29" s="40">
        <v>1.16</v>
      </c>
      <c r="B29" s="63" t="s">
        <v>437</v>
      </c>
      <c r="C29" s="61" t="s">
        <v>70</v>
      </c>
      <c r="D29" s="69"/>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1"/>
      <c r="IA29" s="17">
        <v>1.16</v>
      </c>
      <c r="IB29" s="17" t="s">
        <v>437</v>
      </c>
      <c r="IC29" s="17" t="s">
        <v>70</v>
      </c>
      <c r="IE29" s="18"/>
      <c r="IF29" s="18"/>
      <c r="IG29" s="18"/>
      <c r="IH29" s="18"/>
      <c r="II29" s="18"/>
    </row>
    <row r="30" spans="1:243" s="17" customFormat="1" ht="15.75">
      <c r="A30" s="40">
        <v>1.17</v>
      </c>
      <c r="B30" s="63" t="s">
        <v>122</v>
      </c>
      <c r="C30" s="61" t="s">
        <v>58</v>
      </c>
      <c r="D30" s="42">
        <v>220</v>
      </c>
      <c r="E30" s="41" t="s">
        <v>144</v>
      </c>
      <c r="F30" s="43">
        <v>24.68</v>
      </c>
      <c r="G30" s="44"/>
      <c r="H30" s="44"/>
      <c r="I30" s="45" t="s">
        <v>37</v>
      </c>
      <c r="J30" s="46">
        <f t="shared" si="0"/>
        <v>1</v>
      </c>
      <c r="K30" s="44" t="s">
        <v>38</v>
      </c>
      <c r="L30" s="44" t="s">
        <v>4</v>
      </c>
      <c r="M30" s="47"/>
      <c r="N30" s="44"/>
      <c r="O30" s="44"/>
      <c r="P30" s="48"/>
      <c r="Q30" s="44"/>
      <c r="R30" s="44"/>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9">
        <f t="shared" si="1"/>
        <v>5430</v>
      </c>
      <c r="BB30" s="50">
        <f t="shared" si="2"/>
        <v>5430</v>
      </c>
      <c r="BC30" s="51" t="str">
        <f t="shared" si="3"/>
        <v>INR  Five Thousand Four Hundred &amp; Thirty  Only</v>
      </c>
      <c r="IA30" s="17">
        <v>1.17</v>
      </c>
      <c r="IB30" s="17" t="s">
        <v>122</v>
      </c>
      <c r="IC30" s="17" t="s">
        <v>58</v>
      </c>
      <c r="ID30" s="17">
        <v>220</v>
      </c>
      <c r="IE30" s="18" t="s">
        <v>144</v>
      </c>
      <c r="IF30" s="18"/>
      <c r="IG30" s="18"/>
      <c r="IH30" s="18"/>
      <c r="II30" s="18"/>
    </row>
    <row r="31" spans="1:243" s="17" customFormat="1" ht="94.5">
      <c r="A31" s="40">
        <v>1.18</v>
      </c>
      <c r="B31" s="63" t="s">
        <v>438</v>
      </c>
      <c r="C31" s="61" t="s">
        <v>71</v>
      </c>
      <c r="D31" s="69"/>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1"/>
      <c r="IA31" s="17">
        <v>1.18</v>
      </c>
      <c r="IB31" s="17" t="s">
        <v>438</v>
      </c>
      <c r="IC31" s="17" t="s">
        <v>71</v>
      </c>
      <c r="IE31" s="18"/>
      <c r="IF31" s="18"/>
      <c r="IG31" s="18"/>
      <c r="IH31" s="18"/>
      <c r="II31" s="18"/>
    </row>
    <row r="32" spans="1:243" s="17" customFormat="1" ht="30">
      <c r="A32" s="40">
        <v>1.19</v>
      </c>
      <c r="B32" s="63" t="s">
        <v>122</v>
      </c>
      <c r="C32" s="61" t="s">
        <v>72</v>
      </c>
      <c r="D32" s="42">
        <v>60</v>
      </c>
      <c r="E32" s="41" t="s">
        <v>203</v>
      </c>
      <c r="F32" s="43">
        <v>78.83</v>
      </c>
      <c r="G32" s="44"/>
      <c r="H32" s="44"/>
      <c r="I32" s="45" t="s">
        <v>37</v>
      </c>
      <c r="J32" s="46">
        <f t="shared" si="0"/>
        <v>1</v>
      </c>
      <c r="K32" s="44" t="s">
        <v>38</v>
      </c>
      <c r="L32" s="44" t="s">
        <v>4</v>
      </c>
      <c r="M32" s="47"/>
      <c r="N32" s="44"/>
      <c r="O32" s="44"/>
      <c r="P32" s="48"/>
      <c r="Q32" s="44"/>
      <c r="R32" s="44"/>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9">
        <f t="shared" si="1"/>
        <v>4730</v>
      </c>
      <c r="BB32" s="50">
        <f t="shared" si="2"/>
        <v>4730</v>
      </c>
      <c r="BC32" s="51" t="str">
        <f t="shared" si="3"/>
        <v>INR  Four Thousand Seven Hundred &amp; Thirty  Only</v>
      </c>
      <c r="IA32" s="17">
        <v>1.19</v>
      </c>
      <c r="IB32" s="17" t="s">
        <v>122</v>
      </c>
      <c r="IC32" s="17" t="s">
        <v>72</v>
      </c>
      <c r="ID32" s="17">
        <v>60</v>
      </c>
      <c r="IE32" s="65" t="s">
        <v>203</v>
      </c>
      <c r="IF32" s="18"/>
      <c r="IG32" s="18"/>
      <c r="IH32" s="18"/>
      <c r="II32" s="18"/>
    </row>
    <row r="33" spans="1:243" s="17" customFormat="1" ht="78.75">
      <c r="A33" s="40">
        <v>1.2</v>
      </c>
      <c r="B33" s="63" t="s">
        <v>439</v>
      </c>
      <c r="C33" s="61" t="s">
        <v>73</v>
      </c>
      <c r="D33" s="42">
        <v>400</v>
      </c>
      <c r="E33" s="41" t="s">
        <v>144</v>
      </c>
      <c r="F33" s="43">
        <v>12.71</v>
      </c>
      <c r="G33" s="44"/>
      <c r="H33" s="44"/>
      <c r="I33" s="45" t="s">
        <v>37</v>
      </c>
      <c r="J33" s="46">
        <f t="shared" si="0"/>
        <v>1</v>
      </c>
      <c r="K33" s="44" t="s">
        <v>38</v>
      </c>
      <c r="L33" s="44" t="s">
        <v>4</v>
      </c>
      <c r="M33" s="47"/>
      <c r="N33" s="44"/>
      <c r="O33" s="44"/>
      <c r="P33" s="48"/>
      <c r="Q33" s="44"/>
      <c r="R33" s="44"/>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9">
        <f t="shared" si="1"/>
        <v>5084</v>
      </c>
      <c r="BB33" s="50">
        <f t="shared" si="2"/>
        <v>5084</v>
      </c>
      <c r="BC33" s="51" t="str">
        <f t="shared" si="3"/>
        <v>INR  Five Thousand  &amp;Eighty Four  Only</v>
      </c>
      <c r="IA33" s="17">
        <v>1.2</v>
      </c>
      <c r="IB33" s="17" t="s">
        <v>439</v>
      </c>
      <c r="IC33" s="17" t="s">
        <v>73</v>
      </c>
      <c r="ID33" s="17">
        <v>400</v>
      </c>
      <c r="IE33" s="18" t="s">
        <v>144</v>
      </c>
      <c r="IF33" s="18"/>
      <c r="IG33" s="18"/>
      <c r="IH33" s="18"/>
      <c r="II33" s="18"/>
    </row>
    <row r="34" spans="1:243" s="17" customFormat="1" ht="31.5">
      <c r="A34" s="40">
        <v>1.21</v>
      </c>
      <c r="B34" s="63" t="s">
        <v>440</v>
      </c>
      <c r="C34" s="61" t="s">
        <v>74</v>
      </c>
      <c r="D34" s="42">
        <v>30</v>
      </c>
      <c r="E34" s="41" t="s">
        <v>143</v>
      </c>
      <c r="F34" s="43">
        <v>67.25</v>
      </c>
      <c r="G34" s="44"/>
      <c r="H34" s="44"/>
      <c r="I34" s="45" t="s">
        <v>37</v>
      </c>
      <c r="J34" s="46">
        <f t="shared" si="0"/>
        <v>1</v>
      </c>
      <c r="K34" s="44" t="s">
        <v>38</v>
      </c>
      <c r="L34" s="44" t="s">
        <v>4</v>
      </c>
      <c r="M34" s="47"/>
      <c r="N34" s="44"/>
      <c r="O34" s="44"/>
      <c r="P34" s="48"/>
      <c r="Q34" s="44"/>
      <c r="R34" s="44"/>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9">
        <f t="shared" si="1"/>
        <v>2018</v>
      </c>
      <c r="BB34" s="50">
        <f t="shared" si="2"/>
        <v>2018</v>
      </c>
      <c r="BC34" s="51" t="str">
        <f t="shared" si="3"/>
        <v>INR  Two Thousand  &amp;Eighteen  Only</v>
      </c>
      <c r="IA34" s="17">
        <v>1.21</v>
      </c>
      <c r="IB34" s="17" t="s">
        <v>440</v>
      </c>
      <c r="IC34" s="17" t="s">
        <v>74</v>
      </c>
      <c r="ID34" s="17">
        <v>30</v>
      </c>
      <c r="IE34" s="18" t="s">
        <v>143</v>
      </c>
      <c r="IF34" s="18"/>
      <c r="IG34" s="18"/>
      <c r="IH34" s="18"/>
      <c r="II34" s="18"/>
    </row>
    <row r="35" spans="1:243" s="17" customFormat="1" ht="15.75">
      <c r="A35" s="40">
        <v>1.22</v>
      </c>
      <c r="B35" s="63" t="s">
        <v>441</v>
      </c>
      <c r="C35" s="61" t="s">
        <v>75</v>
      </c>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1"/>
      <c r="IA35" s="17">
        <v>1.22</v>
      </c>
      <c r="IB35" s="17" t="s">
        <v>441</v>
      </c>
      <c r="IC35" s="17" t="s">
        <v>75</v>
      </c>
      <c r="IE35" s="18"/>
      <c r="IF35" s="18"/>
      <c r="IG35" s="18"/>
      <c r="IH35" s="18"/>
      <c r="II35" s="18"/>
    </row>
    <row r="36" spans="1:243" s="17" customFormat="1" ht="47.25">
      <c r="A36" s="40">
        <v>1.23</v>
      </c>
      <c r="B36" s="63" t="s">
        <v>123</v>
      </c>
      <c r="C36" s="61" t="s">
        <v>76</v>
      </c>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1"/>
      <c r="IA36" s="17">
        <v>1.23</v>
      </c>
      <c r="IB36" s="17" t="s">
        <v>123</v>
      </c>
      <c r="IC36" s="17" t="s">
        <v>76</v>
      </c>
      <c r="IE36" s="18"/>
      <c r="IF36" s="18"/>
      <c r="IG36" s="18"/>
      <c r="IH36" s="18"/>
      <c r="II36" s="18"/>
    </row>
    <row r="37" spans="1:243" s="17" customFormat="1" ht="31.5">
      <c r="A37" s="40">
        <v>1.24</v>
      </c>
      <c r="B37" s="63" t="s">
        <v>442</v>
      </c>
      <c r="C37" s="61" t="s">
        <v>77</v>
      </c>
      <c r="D37" s="42">
        <v>2</v>
      </c>
      <c r="E37" s="41" t="s">
        <v>143</v>
      </c>
      <c r="F37" s="43">
        <v>6457.83</v>
      </c>
      <c r="G37" s="44"/>
      <c r="H37" s="44"/>
      <c r="I37" s="45" t="s">
        <v>37</v>
      </c>
      <c r="J37" s="46">
        <f t="shared" si="0"/>
        <v>1</v>
      </c>
      <c r="K37" s="44" t="s">
        <v>38</v>
      </c>
      <c r="L37" s="44" t="s">
        <v>4</v>
      </c>
      <c r="M37" s="47"/>
      <c r="N37" s="44"/>
      <c r="O37" s="44"/>
      <c r="P37" s="48"/>
      <c r="Q37" s="44"/>
      <c r="R37" s="44"/>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9">
        <f t="shared" si="1"/>
        <v>12916</v>
      </c>
      <c r="BB37" s="50">
        <f t="shared" si="2"/>
        <v>12916</v>
      </c>
      <c r="BC37" s="51" t="str">
        <f t="shared" si="3"/>
        <v>INR  Twelve Thousand Nine Hundred &amp; Sixteen  Only</v>
      </c>
      <c r="IA37" s="17">
        <v>1.24</v>
      </c>
      <c r="IB37" s="17" t="s">
        <v>442</v>
      </c>
      <c r="IC37" s="17" t="s">
        <v>77</v>
      </c>
      <c r="ID37" s="17">
        <v>2</v>
      </c>
      <c r="IE37" s="18" t="s">
        <v>143</v>
      </c>
      <c r="IF37" s="18"/>
      <c r="IG37" s="18"/>
      <c r="IH37" s="18"/>
      <c r="II37" s="18"/>
    </row>
    <row r="38" spans="1:243" s="17" customFormat="1" ht="31.5">
      <c r="A38" s="40">
        <v>1.25</v>
      </c>
      <c r="B38" s="63" t="s">
        <v>443</v>
      </c>
      <c r="C38" s="61" t="s">
        <v>78</v>
      </c>
      <c r="D38" s="42">
        <v>2</v>
      </c>
      <c r="E38" s="41" t="s">
        <v>143</v>
      </c>
      <c r="F38" s="43">
        <v>5546.73</v>
      </c>
      <c r="G38" s="44"/>
      <c r="H38" s="44"/>
      <c r="I38" s="45" t="s">
        <v>37</v>
      </c>
      <c r="J38" s="46">
        <f t="shared" si="0"/>
        <v>1</v>
      </c>
      <c r="K38" s="44" t="s">
        <v>38</v>
      </c>
      <c r="L38" s="44" t="s">
        <v>4</v>
      </c>
      <c r="M38" s="47"/>
      <c r="N38" s="44"/>
      <c r="O38" s="44"/>
      <c r="P38" s="48"/>
      <c r="Q38" s="44"/>
      <c r="R38" s="44"/>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9">
        <f t="shared" si="1"/>
        <v>11093</v>
      </c>
      <c r="BB38" s="50">
        <f t="shared" si="2"/>
        <v>11093</v>
      </c>
      <c r="BC38" s="51" t="str">
        <f t="shared" si="3"/>
        <v>INR  Eleven Thousand  &amp;Ninety Three  Only</v>
      </c>
      <c r="IA38" s="17">
        <v>1.25</v>
      </c>
      <c r="IB38" s="17" t="s">
        <v>443</v>
      </c>
      <c r="IC38" s="17" t="s">
        <v>78</v>
      </c>
      <c r="ID38" s="17">
        <v>2</v>
      </c>
      <c r="IE38" s="18" t="s">
        <v>143</v>
      </c>
      <c r="IF38" s="18"/>
      <c r="IG38" s="18"/>
      <c r="IH38" s="18"/>
      <c r="II38" s="18"/>
    </row>
    <row r="39" spans="1:243" s="17" customFormat="1" ht="94.5">
      <c r="A39" s="40">
        <v>1.26</v>
      </c>
      <c r="B39" s="63" t="s">
        <v>444</v>
      </c>
      <c r="C39" s="61" t="s">
        <v>79</v>
      </c>
      <c r="D39" s="42">
        <v>10</v>
      </c>
      <c r="E39" s="41" t="s">
        <v>144</v>
      </c>
      <c r="F39" s="43">
        <v>597.68</v>
      </c>
      <c r="G39" s="44"/>
      <c r="H39" s="44"/>
      <c r="I39" s="45" t="s">
        <v>37</v>
      </c>
      <c r="J39" s="46">
        <f t="shared" si="0"/>
        <v>1</v>
      </c>
      <c r="K39" s="44" t="s">
        <v>38</v>
      </c>
      <c r="L39" s="44" t="s">
        <v>4</v>
      </c>
      <c r="M39" s="47"/>
      <c r="N39" s="44"/>
      <c r="O39" s="44"/>
      <c r="P39" s="48"/>
      <c r="Q39" s="44"/>
      <c r="R39" s="44"/>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9">
        <f t="shared" si="1"/>
        <v>5977</v>
      </c>
      <c r="BB39" s="50">
        <f t="shared" si="2"/>
        <v>5977</v>
      </c>
      <c r="BC39" s="51" t="str">
        <f t="shared" si="3"/>
        <v>INR  Five Thousand Nine Hundred &amp; Seventy Seven  Only</v>
      </c>
      <c r="IA39" s="17">
        <v>1.26</v>
      </c>
      <c r="IB39" s="17" t="s">
        <v>444</v>
      </c>
      <c r="IC39" s="17" t="s">
        <v>79</v>
      </c>
      <c r="ID39" s="17">
        <v>10</v>
      </c>
      <c r="IE39" s="18" t="s">
        <v>144</v>
      </c>
      <c r="IF39" s="18"/>
      <c r="IG39" s="18"/>
      <c r="IH39" s="18"/>
      <c r="II39" s="18"/>
    </row>
    <row r="40" spans="1:243" s="17" customFormat="1" ht="15.75">
      <c r="A40" s="40">
        <v>1.27</v>
      </c>
      <c r="B40" s="63" t="s">
        <v>124</v>
      </c>
      <c r="C40" s="61" t="s">
        <v>80</v>
      </c>
      <c r="D40" s="69"/>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1"/>
      <c r="IA40" s="17">
        <v>1.27</v>
      </c>
      <c r="IB40" s="17" t="s">
        <v>124</v>
      </c>
      <c r="IC40" s="17" t="s">
        <v>80</v>
      </c>
      <c r="IE40" s="18"/>
      <c r="IF40" s="18"/>
      <c r="IG40" s="18"/>
      <c r="IH40" s="18"/>
      <c r="II40" s="18"/>
    </row>
    <row r="41" spans="1:243" s="17" customFormat="1" ht="63">
      <c r="A41" s="40">
        <v>1.28</v>
      </c>
      <c r="B41" s="63" t="s">
        <v>445</v>
      </c>
      <c r="C41" s="61" t="s">
        <v>81</v>
      </c>
      <c r="D41" s="69"/>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1"/>
      <c r="IA41" s="17">
        <v>1.28</v>
      </c>
      <c r="IB41" s="17" t="s">
        <v>445</v>
      </c>
      <c r="IC41" s="17" t="s">
        <v>81</v>
      </c>
      <c r="IE41" s="18"/>
      <c r="IF41" s="18"/>
      <c r="IG41" s="18"/>
      <c r="IH41" s="18"/>
      <c r="II41" s="18"/>
    </row>
    <row r="42" spans="1:243" s="17" customFormat="1" ht="31.5">
      <c r="A42" s="40">
        <v>1.29</v>
      </c>
      <c r="B42" s="63" t="s">
        <v>446</v>
      </c>
      <c r="C42" s="61" t="s">
        <v>82</v>
      </c>
      <c r="D42" s="42">
        <v>2</v>
      </c>
      <c r="E42" s="41" t="s">
        <v>143</v>
      </c>
      <c r="F42" s="43">
        <v>6966.81</v>
      </c>
      <c r="G42" s="44"/>
      <c r="H42" s="44"/>
      <c r="I42" s="45" t="s">
        <v>37</v>
      </c>
      <c r="J42" s="46">
        <f t="shared" si="0"/>
        <v>1</v>
      </c>
      <c r="K42" s="44" t="s">
        <v>38</v>
      </c>
      <c r="L42" s="44" t="s">
        <v>4</v>
      </c>
      <c r="M42" s="47"/>
      <c r="N42" s="44"/>
      <c r="O42" s="44"/>
      <c r="P42" s="48"/>
      <c r="Q42" s="44"/>
      <c r="R42" s="44"/>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9">
        <f t="shared" si="1"/>
        <v>13934</v>
      </c>
      <c r="BB42" s="50">
        <f t="shared" si="2"/>
        <v>13934</v>
      </c>
      <c r="BC42" s="51" t="str">
        <f t="shared" si="3"/>
        <v>INR  Thirteen Thousand Nine Hundred &amp; Thirty Four  Only</v>
      </c>
      <c r="IA42" s="17">
        <v>1.29</v>
      </c>
      <c r="IB42" s="17" t="s">
        <v>446</v>
      </c>
      <c r="IC42" s="17" t="s">
        <v>82</v>
      </c>
      <c r="ID42" s="17">
        <v>2</v>
      </c>
      <c r="IE42" s="18" t="s">
        <v>143</v>
      </c>
      <c r="IF42" s="18"/>
      <c r="IG42" s="18"/>
      <c r="IH42" s="18"/>
      <c r="II42" s="18"/>
    </row>
    <row r="43" spans="1:243" s="17" customFormat="1" ht="110.25">
      <c r="A43" s="40">
        <v>1.3</v>
      </c>
      <c r="B43" s="63" t="s">
        <v>447</v>
      </c>
      <c r="C43" s="61" t="s">
        <v>83</v>
      </c>
      <c r="D43" s="42">
        <v>1</v>
      </c>
      <c r="E43" s="41" t="s">
        <v>143</v>
      </c>
      <c r="F43" s="43">
        <v>9398.77</v>
      </c>
      <c r="G43" s="44"/>
      <c r="H43" s="44"/>
      <c r="I43" s="45" t="s">
        <v>37</v>
      </c>
      <c r="J43" s="46">
        <f t="shared" si="0"/>
        <v>1</v>
      </c>
      <c r="K43" s="44" t="s">
        <v>38</v>
      </c>
      <c r="L43" s="44" t="s">
        <v>4</v>
      </c>
      <c r="M43" s="47"/>
      <c r="N43" s="44"/>
      <c r="O43" s="44"/>
      <c r="P43" s="48"/>
      <c r="Q43" s="44"/>
      <c r="R43" s="44"/>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9">
        <f t="shared" si="1"/>
        <v>9399</v>
      </c>
      <c r="BB43" s="50">
        <f t="shared" si="2"/>
        <v>9399</v>
      </c>
      <c r="BC43" s="51" t="str">
        <f t="shared" si="3"/>
        <v>INR  Nine Thousand Three Hundred &amp; Ninety Nine  Only</v>
      </c>
      <c r="IA43" s="17">
        <v>1.3</v>
      </c>
      <c r="IB43" s="17" t="s">
        <v>447</v>
      </c>
      <c r="IC43" s="17" t="s">
        <v>83</v>
      </c>
      <c r="ID43" s="17">
        <v>1</v>
      </c>
      <c r="IE43" s="18" t="s">
        <v>143</v>
      </c>
      <c r="IF43" s="18"/>
      <c r="IG43" s="18"/>
      <c r="IH43" s="18"/>
      <c r="II43" s="18"/>
    </row>
    <row r="44" spans="1:243" s="17" customFormat="1" ht="199.5">
      <c r="A44" s="40">
        <v>1.31</v>
      </c>
      <c r="B44" s="63" t="s">
        <v>448</v>
      </c>
      <c r="C44" s="61" t="s">
        <v>84</v>
      </c>
      <c r="D44" s="69"/>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1"/>
      <c r="IA44" s="17">
        <v>1.31</v>
      </c>
      <c r="IB44" s="66" t="s">
        <v>448</v>
      </c>
      <c r="IC44" s="17" t="s">
        <v>84</v>
      </c>
      <c r="IE44" s="18"/>
      <c r="IF44" s="18"/>
      <c r="IG44" s="18"/>
      <c r="IH44" s="18"/>
      <c r="II44" s="18"/>
    </row>
    <row r="45" spans="1:243" s="17" customFormat="1" ht="31.5">
      <c r="A45" s="40">
        <v>1.32</v>
      </c>
      <c r="B45" s="63" t="s">
        <v>147</v>
      </c>
      <c r="C45" s="61" t="s">
        <v>85</v>
      </c>
      <c r="D45" s="42">
        <v>15</v>
      </c>
      <c r="E45" s="41" t="s">
        <v>144</v>
      </c>
      <c r="F45" s="43">
        <v>270.01</v>
      </c>
      <c r="G45" s="44"/>
      <c r="H45" s="44"/>
      <c r="I45" s="45" t="s">
        <v>37</v>
      </c>
      <c r="J45" s="46">
        <f t="shared" si="0"/>
        <v>1</v>
      </c>
      <c r="K45" s="44" t="s">
        <v>38</v>
      </c>
      <c r="L45" s="44" t="s">
        <v>4</v>
      </c>
      <c r="M45" s="47"/>
      <c r="N45" s="44"/>
      <c r="O45" s="44"/>
      <c r="P45" s="48"/>
      <c r="Q45" s="44"/>
      <c r="R45" s="44"/>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9">
        <f t="shared" si="1"/>
        <v>4050</v>
      </c>
      <c r="BB45" s="50">
        <f t="shared" si="2"/>
        <v>4050</v>
      </c>
      <c r="BC45" s="51" t="str">
        <f t="shared" si="3"/>
        <v>INR  Four Thousand  &amp;Fifty  Only</v>
      </c>
      <c r="IA45" s="17">
        <v>1.32</v>
      </c>
      <c r="IB45" s="17" t="s">
        <v>147</v>
      </c>
      <c r="IC45" s="17" t="s">
        <v>85</v>
      </c>
      <c r="ID45" s="17">
        <v>15</v>
      </c>
      <c r="IE45" s="18" t="s">
        <v>144</v>
      </c>
      <c r="IF45" s="18"/>
      <c r="IG45" s="18"/>
      <c r="IH45" s="18"/>
      <c r="II45" s="18"/>
    </row>
    <row r="46" spans="1:243" s="17" customFormat="1" ht="31.5">
      <c r="A46" s="40">
        <v>1.33</v>
      </c>
      <c r="B46" s="63" t="s">
        <v>153</v>
      </c>
      <c r="C46" s="61" t="s">
        <v>86</v>
      </c>
      <c r="D46" s="42">
        <v>5</v>
      </c>
      <c r="E46" s="41" t="s">
        <v>144</v>
      </c>
      <c r="F46" s="43">
        <v>672.12</v>
      </c>
      <c r="G46" s="44"/>
      <c r="H46" s="44"/>
      <c r="I46" s="45" t="s">
        <v>37</v>
      </c>
      <c r="J46" s="46">
        <f t="shared" si="0"/>
        <v>1</v>
      </c>
      <c r="K46" s="44" t="s">
        <v>38</v>
      </c>
      <c r="L46" s="44" t="s">
        <v>4</v>
      </c>
      <c r="M46" s="47"/>
      <c r="N46" s="44"/>
      <c r="O46" s="44"/>
      <c r="P46" s="48"/>
      <c r="Q46" s="44"/>
      <c r="R46" s="44"/>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9">
        <f t="shared" si="1"/>
        <v>3361</v>
      </c>
      <c r="BB46" s="50">
        <f t="shared" si="2"/>
        <v>3361</v>
      </c>
      <c r="BC46" s="51" t="str">
        <f t="shared" si="3"/>
        <v>INR  Three Thousand Three Hundred &amp; Sixty One  Only</v>
      </c>
      <c r="IA46" s="17">
        <v>1.33</v>
      </c>
      <c r="IB46" s="17" t="s">
        <v>153</v>
      </c>
      <c r="IC46" s="17" t="s">
        <v>86</v>
      </c>
      <c r="ID46" s="17">
        <v>5</v>
      </c>
      <c r="IE46" s="18" t="s">
        <v>144</v>
      </c>
      <c r="IF46" s="18"/>
      <c r="IG46" s="18"/>
      <c r="IH46" s="18"/>
      <c r="II46" s="18"/>
    </row>
    <row r="47" spans="1:243" s="17" customFormat="1" ht="110.25">
      <c r="A47" s="40">
        <v>1.34</v>
      </c>
      <c r="B47" s="63" t="s">
        <v>449</v>
      </c>
      <c r="C47" s="61" t="s">
        <v>87</v>
      </c>
      <c r="D47" s="42">
        <v>2</v>
      </c>
      <c r="E47" s="41" t="s">
        <v>143</v>
      </c>
      <c r="F47" s="43">
        <v>8481.81</v>
      </c>
      <c r="G47" s="44"/>
      <c r="H47" s="44"/>
      <c r="I47" s="45" t="s">
        <v>37</v>
      </c>
      <c r="J47" s="46">
        <f t="shared" si="0"/>
        <v>1</v>
      </c>
      <c r="K47" s="44" t="s">
        <v>38</v>
      </c>
      <c r="L47" s="44" t="s">
        <v>4</v>
      </c>
      <c r="M47" s="47"/>
      <c r="N47" s="44"/>
      <c r="O47" s="44"/>
      <c r="P47" s="48"/>
      <c r="Q47" s="44"/>
      <c r="R47" s="44"/>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9">
        <f t="shared" si="1"/>
        <v>16964</v>
      </c>
      <c r="BB47" s="50">
        <f t="shared" si="2"/>
        <v>16964</v>
      </c>
      <c r="BC47" s="51" t="str">
        <f t="shared" si="3"/>
        <v>INR  Sixteen Thousand Nine Hundred &amp; Sixty Four  Only</v>
      </c>
      <c r="IA47" s="17">
        <v>1.34</v>
      </c>
      <c r="IB47" s="17" t="s">
        <v>449</v>
      </c>
      <c r="IC47" s="17" t="s">
        <v>87</v>
      </c>
      <c r="ID47" s="17">
        <v>2</v>
      </c>
      <c r="IE47" s="18" t="s">
        <v>143</v>
      </c>
      <c r="IF47" s="18"/>
      <c r="IG47" s="18"/>
      <c r="IH47" s="18"/>
      <c r="II47" s="18"/>
    </row>
    <row r="48" spans="1:243" s="17" customFormat="1" ht="47.25">
      <c r="A48" s="40">
        <v>1.35</v>
      </c>
      <c r="B48" s="63" t="s">
        <v>450</v>
      </c>
      <c r="C48" s="61" t="s">
        <v>88</v>
      </c>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1"/>
      <c r="IA48" s="17">
        <v>1.35</v>
      </c>
      <c r="IB48" s="17" t="s">
        <v>450</v>
      </c>
      <c r="IC48" s="17" t="s">
        <v>88</v>
      </c>
      <c r="IE48" s="18"/>
      <c r="IF48" s="18"/>
      <c r="IG48" s="18"/>
      <c r="IH48" s="18"/>
      <c r="II48" s="18"/>
    </row>
    <row r="49" spans="1:243" s="17" customFormat="1" ht="31.5">
      <c r="A49" s="40">
        <v>1.36</v>
      </c>
      <c r="B49" s="63" t="s">
        <v>125</v>
      </c>
      <c r="C49" s="61" t="s">
        <v>89</v>
      </c>
      <c r="D49" s="42">
        <v>800</v>
      </c>
      <c r="E49" s="41" t="s">
        <v>640</v>
      </c>
      <c r="F49" s="43">
        <v>78.61</v>
      </c>
      <c r="G49" s="44"/>
      <c r="H49" s="44"/>
      <c r="I49" s="45" t="s">
        <v>37</v>
      </c>
      <c r="J49" s="46">
        <f t="shared" si="0"/>
        <v>1</v>
      </c>
      <c r="K49" s="44" t="s">
        <v>38</v>
      </c>
      <c r="L49" s="44" t="s">
        <v>4</v>
      </c>
      <c r="M49" s="47"/>
      <c r="N49" s="44"/>
      <c r="O49" s="44"/>
      <c r="P49" s="48"/>
      <c r="Q49" s="44"/>
      <c r="R49" s="44"/>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9">
        <f t="shared" si="1"/>
        <v>62888</v>
      </c>
      <c r="BB49" s="50">
        <f t="shared" si="2"/>
        <v>62888</v>
      </c>
      <c r="BC49" s="51" t="str">
        <f t="shared" si="3"/>
        <v>INR  Sixty Two Thousand Eight Hundred &amp; Eighty Eight  Only</v>
      </c>
      <c r="IA49" s="17">
        <v>1.36</v>
      </c>
      <c r="IB49" s="17" t="s">
        <v>125</v>
      </c>
      <c r="IC49" s="17" t="s">
        <v>89</v>
      </c>
      <c r="ID49" s="17">
        <v>800</v>
      </c>
      <c r="IE49" s="18" t="s">
        <v>640</v>
      </c>
      <c r="IF49" s="18"/>
      <c r="IG49" s="18"/>
      <c r="IH49" s="18"/>
      <c r="II49" s="18"/>
    </row>
    <row r="50" spans="1:243" s="17" customFormat="1" ht="15.75">
      <c r="A50" s="40">
        <v>1.37</v>
      </c>
      <c r="B50" s="63" t="s">
        <v>451</v>
      </c>
      <c r="C50" s="61" t="s">
        <v>90</v>
      </c>
      <c r="D50" s="69"/>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1"/>
      <c r="IA50" s="17">
        <v>1.37</v>
      </c>
      <c r="IB50" s="17" t="s">
        <v>451</v>
      </c>
      <c r="IC50" s="17" t="s">
        <v>90</v>
      </c>
      <c r="IE50" s="18"/>
      <c r="IF50" s="18"/>
      <c r="IG50" s="18"/>
      <c r="IH50" s="18"/>
      <c r="II50" s="18"/>
    </row>
    <row r="51" spans="1:243" s="17" customFormat="1" ht="31.5">
      <c r="A51" s="40">
        <v>1.38</v>
      </c>
      <c r="B51" s="63" t="s">
        <v>148</v>
      </c>
      <c r="C51" s="61" t="s">
        <v>91</v>
      </c>
      <c r="D51" s="69"/>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1"/>
      <c r="IA51" s="17">
        <v>1.38</v>
      </c>
      <c r="IB51" s="17" t="s">
        <v>148</v>
      </c>
      <c r="IC51" s="17" t="s">
        <v>91</v>
      </c>
      <c r="IE51" s="18"/>
      <c r="IF51" s="18"/>
      <c r="IG51" s="18"/>
      <c r="IH51" s="18"/>
      <c r="II51" s="18"/>
    </row>
    <row r="52" spans="1:243" s="17" customFormat="1" ht="30">
      <c r="A52" s="40">
        <v>1.39</v>
      </c>
      <c r="B52" s="63" t="s">
        <v>126</v>
      </c>
      <c r="C52" s="61" t="s">
        <v>92</v>
      </c>
      <c r="D52" s="42">
        <v>5</v>
      </c>
      <c r="E52" s="41" t="s">
        <v>143</v>
      </c>
      <c r="F52" s="43">
        <v>5838.01</v>
      </c>
      <c r="G52" s="44"/>
      <c r="H52" s="44"/>
      <c r="I52" s="45" t="s">
        <v>37</v>
      </c>
      <c r="J52" s="46">
        <f t="shared" si="0"/>
        <v>1</v>
      </c>
      <c r="K52" s="44" t="s">
        <v>38</v>
      </c>
      <c r="L52" s="44" t="s">
        <v>4</v>
      </c>
      <c r="M52" s="47"/>
      <c r="N52" s="44"/>
      <c r="O52" s="44"/>
      <c r="P52" s="48"/>
      <c r="Q52" s="44"/>
      <c r="R52" s="44"/>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9">
        <f t="shared" si="1"/>
        <v>29190</v>
      </c>
      <c r="BB52" s="50">
        <f t="shared" si="2"/>
        <v>29190</v>
      </c>
      <c r="BC52" s="51" t="str">
        <f t="shared" si="3"/>
        <v>INR  Twenty Nine Thousand One Hundred &amp; Ninety  Only</v>
      </c>
      <c r="IA52" s="17">
        <v>1.39</v>
      </c>
      <c r="IB52" s="17" t="s">
        <v>126</v>
      </c>
      <c r="IC52" s="17" t="s">
        <v>92</v>
      </c>
      <c r="ID52" s="17">
        <v>5</v>
      </c>
      <c r="IE52" s="18" t="s">
        <v>143</v>
      </c>
      <c r="IF52" s="18"/>
      <c r="IG52" s="18"/>
      <c r="IH52" s="18"/>
      <c r="II52" s="18"/>
    </row>
    <row r="53" spans="1:243" s="17" customFormat="1" ht="47.25">
      <c r="A53" s="40">
        <v>1.4</v>
      </c>
      <c r="B53" s="63" t="s">
        <v>127</v>
      </c>
      <c r="C53" s="61" t="s">
        <v>93</v>
      </c>
      <c r="D53" s="69"/>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1"/>
      <c r="IA53" s="17">
        <v>1.4</v>
      </c>
      <c r="IB53" s="17" t="s">
        <v>127</v>
      </c>
      <c r="IC53" s="17" t="s">
        <v>93</v>
      </c>
      <c r="IE53" s="18"/>
      <c r="IF53" s="18"/>
      <c r="IG53" s="18"/>
      <c r="IH53" s="18"/>
      <c r="II53" s="18"/>
    </row>
    <row r="54" spans="1:243" s="17" customFormat="1" ht="30">
      <c r="A54" s="40">
        <v>1.41</v>
      </c>
      <c r="B54" s="63" t="s">
        <v>126</v>
      </c>
      <c r="C54" s="61" t="s">
        <v>94</v>
      </c>
      <c r="D54" s="42">
        <v>1</v>
      </c>
      <c r="E54" s="41" t="s">
        <v>143</v>
      </c>
      <c r="F54" s="43">
        <v>7267.3</v>
      </c>
      <c r="G54" s="44"/>
      <c r="H54" s="44"/>
      <c r="I54" s="45" t="s">
        <v>37</v>
      </c>
      <c r="J54" s="46">
        <f t="shared" si="0"/>
        <v>1</v>
      </c>
      <c r="K54" s="44" t="s">
        <v>38</v>
      </c>
      <c r="L54" s="44" t="s">
        <v>4</v>
      </c>
      <c r="M54" s="47"/>
      <c r="N54" s="44"/>
      <c r="O54" s="44"/>
      <c r="P54" s="48"/>
      <c r="Q54" s="44"/>
      <c r="R54" s="44"/>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9">
        <f t="shared" si="1"/>
        <v>7267</v>
      </c>
      <c r="BB54" s="50">
        <f t="shared" si="2"/>
        <v>7267</v>
      </c>
      <c r="BC54" s="51" t="str">
        <f t="shared" si="3"/>
        <v>INR  Seven Thousand Two Hundred &amp; Sixty Seven  Only</v>
      </c>
      <c r="IA54" s="17">
        <v>1.41</v>
      </c>
      <c r="IB54" s="17" t="s">
        <v>126</v>
      </c>
      <c r="IC54" s="17" t="s">
        <v>94</v>
      </c>
      <c r="ID54" s="17">
        <v>1</v>
      </c>
      <c r="IE54" s="18" t="s">
        <v>143</v>
      </c>
      <c r="IF54" s="18"/>
      <c r="IG54" s="18"/>
      <c r="IH54" s="18"/>
      <c r="II54" s="18"/>
    </row>
    <row r="55" spans="1:243" s="17" customFormat="1" ht="47.25">
      <c r="A55" s="40">
        <v>1.42</v>
      </c>
      <c r="B55" s="63" t="s">
        <v>452</v>
      </c>
      <c r="C55" s="61" t="s">
        <v>95</v>
      </c>
      <c r="D55" s="69"/>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1"/>
      <c r="IA55" s="17">
        <v>1.42</v>
      </c>
      <c r="IB55" s="17" t="s">
        <v>452</v>
      </c>
      <c r="IC55" s="17" t="s">
        <v>95</v>
      </c>
      <c r="IE55" s="18"/>
      <c r="IF55" s="18"/>
      <c r="IG55" s="18"/>
      <c r="IH55" s="18"/>
      <c r="II55" s="18"/>
    </row>
    <row r="56" spans="1:243" s="17" customFormat="1" ht="30">
      <c r="A56" s="40">
        <v>1.43</v>
      </c>
      <c r="B56" s="63" t="s">
        <v>453</v>
      </c>
      <c r="C56" s="61" t="s">
        <v>96</v>
      </c>
      <c r="D56" s="42">
        <v>5</v>
      </c>
      <c r="E56" s="41" t="s">
        <v>144</v>
      </c>
      <c r="F56" s="43">
        <v>734.63</v>
      </c>
      <c r="G56" s="44"/>
      <c r="H56" s="44"/>
      <c r="I56" s="45" t="s">
        <v>37</v>
      </c>
      <c r="J56" s="46">
        <f t="shared" si="0"/>
        <v>1</v>
      </c>
      <c r="K56" s="44" t="s">
        <v>38</v>
      </c>
      <c r="L56" s="44" t="s">
        <v>4</v>
      </c>
      <c r="M56" s="47"/>
      <c r="N56" s="44"/>
      <c r="O56" s="44"/>
      <c r="P56" s="48"/>
      <c r="Q56" s="44"/>
      <c r="R56" s="44"/>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9">
        <f t="shared" si="1"/>
        <v>3673</v>
      </c>
      <c r="BB56" s="50">
        <f t="shared" si="2"/>
        <v>3673</v>
      </c>
      <c r="BC56" s="51" t="str">
        <f t="shared" si="3"/>
        <v>INR  Three Thousand Six Hundred &amp; Seventy Three  Only</v>
      </c>
      <c r="IA56" s="17">
        <v>1.43</v>
      </c>
      <c r="IB56" s="17" t="s">
        <v>453</v>
      </c>
      <c r="IC56" s="17" t="s">
        <v>96</v>
      </c>
      <c r="ID56" s="17">
        <v>5</v>
      </c>
      <c r="IE56" s="18" t="s">
        <v>144</v>
      </c>
      <c r="IF56" s="18"/>
      <c r="IG56" s="18"/>
      <c r="IH56" s="18"/>
      <c r="II56" s="18"/>
    </row>
    <row r="57" spans="1:243" s="17" customFormat="1" ht="47.25">
      <c r="A57" s="40">
        <v>1.44</v>
      </c>
      <c r="B57" s="63" t="s">
        <v>128</v>
      </c>
      <c r="C57" s="61" t="s">
        <v>97</v>
      </c>
      <c r="D57" s="69"/>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1"/>
      <c r="IA57" s="17">
        <v>1.44</v>
      </c>
      <c r="IB57" s="17" t="s">
        <v>128</v>
      </c>
      <c r="IC57" s="17" t="s">
        <v>97</v>
      </c>
      <c r="IE57" s="18"/>
      <c r="IF57" s="18"/>
      <c r="IG57" s="18"/>
      <c r="IH57" s="18"/>
      <c r="II57" s="18"/>
    </row>
    <row r="58" spans="1:243" s="17" customFormat="1" ht="30">
      <c r="A58" s="40">
        <v>1.45</v>
      </c>
      <c r="B58" s="63" t="s">
        <v>129</v>
      </c>
      <c r="C58" s="61" t="s">
        <v>98</v>
      </c>
      <c r="D58" s="42">
        <v>3</v>
      </c>
      <c r="E58" s="41" t="s">
        <v>144</v>
      </c>
      <c r="F58" s="43">
        <v>892.63</v>
      </c>
      <c r="G58" s="44"/>
      <c r="H58" s="44"/>
      <c r="I58" s="45" t="s">
        <v>37</v>
      </c>
      <c r="J58" s="46">
        <f t="shared" si="0"/>
        <v>1</v>
      </c>
      <c r="K58" s="44" t="s">
        <v>38</v>
      </c>
      <c r="L58" s="44" t="s">
        <v>4</v>
      </c>
      <c r="M58" s="47"/>
      <c r="N58" s="44"/>
      <c r="O58" s="44"/>
      <c r="P58" s="48"/>
      <c r="Q58" s="44"/>
      <c r="R58" s="44"/>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9">
        <f t="shared" si="1"/>
        <v>2678</v>
      </c>
      <c r="BB58" s="50">
        <f t="shared" si="2"/>
        <v>2678</v>
      </c>
      <c r="BC58" s="51" t="str">
        <f t="shared" si="3"/>
        <v>INR  Two Thousand Six Hundred &amp; Seventy Eight  Only</v>
      </c>
      <c r="IA58" s="17">
        <v>1.45</v>
      </c>
      <c r="IB58" s="17" t="s">
        <v>129</v>
      </c>
      <c r="IC58" s="17" t="s">
        <v>98</v>
      </c>
      <c r="ID58" s="17">
        <v>3</v>
      </c>
      <c r="IE58" s="18" t="s">
        <v>144</v>
      </c>
      <c r="IF58" s="18"/>
      <c r="IG58" s="18"/>
      <c r="IH58" s="18"/>
      <c r="II58" s="18"/>
    </row>
    <row r="59" spans="1:243" s="17" customFormat="1" ht="63">
      <c r="A59" s="40">
        <v>1.46</v>
      </c>
      <c r="B59" s="63" t="s">
        <v>154</v>
      </c>
      <c r="C59" s="61" t="s">
        <v>99</v>
      </c>
      <c r="D59" s="42">
        <v>10</v>
      </c>
      <c r="E59" s="41" t="s">
        <v>145</v>
      </c>
      <c r="F59" s="43">
        <v>48.93</v>
      </c>
      <c r="G59" s="44"/>
      <c r="H59" s="44"/>
      <c r="I59" s="45" t="s">
        <v>37</v>
      </c>
      <c r="J59" s="46">
        <f t="shared" si="0"/>
        <v>1</v>
      </c>
      <c r="K59" s="44" t="s">
        <v>38</v>
      </c>
      <c r="L59" s="44" t="s">
        <v>4</v>
      </c>
      <c r="M59" s="47"/>
      <c r="N59" s="44"/>
      <c r="O59" s="44"/>
      <c r="P59" s="48"/>
      <c r="Q59" s="44"/>
      <c r="R59" s="44"/>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9">
        <f t="shared" si="1"/>
        <v>489</v>
      </c>
      <c r="BB59" s="50">
        <f t="shared" si="2"/>
        <v>489</v>
      </c>
      <c r="BC59" s="51" t="str">
        <f t="shared" si="3"/>
        <v>INR  Four Hundred &amp; Eighty Nine  Only</v>
      </c>
      <c r="IA59" s="17">
        <v>1.46</v>
      </c>
      <c r="IB59" s="17" t="s">
        <v>154</v>
      </c>
      <c r="IC59" s="17" t="s">
        <v>99</v>
      </c>
      <c r="ID59" s="17">
        <v>10</v>
      </c>
      <c r="IE59" s="18" t="s">
        <v>145</v>
      </c>
      <c r="IF59" s="18"/>
      <c r="IG59" s="18"/>
      <c r="IH59" s="18"/>
      <c r="II59" s="18"/>
    </row>
    <row r="60" spans="1:243" s="17" customFormat="1" ht="15.75">
      <c r="A60" s="40">
        <v>1.47</v>
      </c>
      <c r="B60" s="63" t="s">
        <v>155</v>
      </c>
      <c r="C60" s="61" t="s">
        <v>100</v>
      </c>
      <c r="D60" s="69"/>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1"/>
      <c r="IA60" s="17">
        <v>1.47</v>
      </c>
      <c r="IB60" s="17" t="s">
        <v>155</v>
      </c>
      <c r="IC60" s="17" t="s">
        <v>100</v>
      </c>
      <c r="IE60" s="18"/>
      <c r="IF60" s="18"/>
      <c r="IG60" s="18"/>
      <c r="IH60" s="18"/>
      <c r="II60" s="18"/>
    </row>
    <row r="61" spans="1:243" s="17" customFormat="1" ht="141.75">
      <c r="A61" s="40">
        <v>1.48</v>
      </c>
      <c r="B61" s="63" t="s">
        <v>156</v>
      </c>
      <c r="C61" s="61" t="s">
        <v>101</v>
      </c>
      <c r="D61" s="42">
        <v>40</v>
      </c>
      <c r="E61" s="41" t="s">
        <v>144</v>
      </c>
      <c r="F61" s="43">
        <v>932.44</v>
      </c>
      <c r="G61" s="44"/>
      <c r="H61" s="44"/>
      <c r="I61" s="45" t="s">
        <v>37</v>
      </c>
      <c r="J61" s="46">
        <f t="shared" si="0"/>
        <v>1</v>
      </c>
      <c r="K61" s="44" t="s">
        <v>38</v>
      </c>
      <c r="L61" s="44" t="s">
        <v>4</v>
      </c>
      <c r="M61" s="47"/>
      <c r="N61" s="44"/>
      <c r="O61" s="44"/>
      <c r="P61" s="48"/>
      <c r="Q61" s="44"/>
      <c r="R61" s="44"/>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9">
        <f t="shared" si="1"/>
        <v>37298</v>
      </c>
      <c r="BB61" s="50">
        <f t="shared" si="2"/>
        <v>37298</v>
      </c>
      <c r="BC61" s="51" t="str">
        <f t="shared" si="3"/>
        <v>INR  Thirty Seven Thousand Two Hundred &amp; Ninety Eight  Only</v>
      </c>
      <c r="IA61" s="17">
        <v>1.48</v>
      </c>
      <c r="IB61" s="17" t="s">
        <v>156</v>
      </c>
      <c r="IC61" s="17" t="s">
        <v>101</v>
      </c>
      <c r="ID61" s="17">
        <v>40</v>
      </c>
      <c r="IE61" s="18" t="s">
        <v>144</v>
      </c>
      <c r="IF61" s="18"/>
      <c r="IG61" s="18"/>
      <c r="IH61" s="18"/>
      <c r="II61" s="18"/>
    </row>
    <row r="62" spans="1:243" s="17" customFormat="1" ht="15.75">
      <c r="A62" s="40">
        <v>1.49</v>
      </c>
      <c r="B62" s="63" t="s">
        <v>454</v>
      </c>
      <c r="C62" s="61" t="s">
        <v>102</v>
      </c>
      <c r="D62" s="69"/>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1"/>
      <c r="IA62" s="17">
        <v>1.49</v>
      </c>
      <c r="IB62" s="17" t="s">
        <v>454</v>
      </c>
      <c r="IC62" s="17" t="s">
        <v>102</v>
      </c>
      <c r="IE62" s="18"/>
      <c r="IF62" s="18"/>
      <c r="IG62" s="18"/>
      <c r="IH62" s="18"/>
      <c r="II62" s="18"/>
    </row>
    <row r="63" spans="1:243" s="17" customFormat="1" ht="63">
      <c r="A63" s="40">
        <v>1.5</v>
      </c>
      <c r="B63" s="63" t="s">
        <v>455</v>
      </c>
      <c r="C63" s="61" t="s">
        <v>103</v>
      </c>
      <c r="D63" s="69"/>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1"/>
      <c r="IA63" s="17">
        <v>1.5</v>
      </c>
      <c r="IB63" s="17" t="s">
        <v>455</v>
      </c>
      <c r="IC63" s="17" t="s">
        <v>103</v>
      </c>
      <c r="IE63" s="18"/>
      <c r="IF63" s="18"/>
      <c r="IG63" s="18"/>
      <c r="IH63" s="18"/>
      <c r="II63" s="18"/>
    </row>
    <row r="64" spans="1:243" s="17" customFormat="1" ht="30">
      <c r="A64" s="40">
        <v>1.51</v>
      </c>
      <c r="B64" s="63" t="s">
        <v>456</v>
      </c>
      <c r="C64" s="61" t="s">
        <v>104</v>
      </c>
      <c r="D64" s="42">
        <v>25</v>
      </c>
      <c r="E64" s="41" t="s">
        <v>146</v>
      </c>
      <c r="F64" s="43">
        <v>158.7</v>
      </c>
      <c r="G64" s="44"/>
      <c r="H64" s="44"/>
      <c r="I64" s="45" t="s">
        <v>37</v>
      </c>
      <c r="J64" s="46">
        <f t="shared" si="0"/>
        <v>1</v>
      </c>
      <c r="K64" s="44" t="s">
        <v>38</v>
      </c>
      <c r="L64" s="44" t="s">
        <v>4</v>
      </c>
      <c r="M64" s="47"/>
      <c r="N64" s="44"/>
      <c r="O64" s="44"/>
      <c r="P64" s="48"/>
      <c r="Q64" s="44"/>
      <c r="R64" s="44"/>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9">
        <f t="shared" si="1"/>
        <v>3968</v>
      </c>
      <c r="BB64" s="50">
        <f t="shared" si="2"/>
        <v>3968</v>
      </c>
      <c r="BC64" s="51" t="str">
        <f t="shared" si="3"/>
        <v>INR  Three Thousand Nine Hundred &amp; Sixty Eight  Only</v>
      </c>
      <c r="IA64" s="17">
        <v>1.51</v>
      </c>
      <c r="IB64" s="17" t="s">
        <v>456</v>
      </c>
      <c r="IC64" s="17" t="s">
        <v>104</v>
      </c>
      <c r="ID64" s="17">
        <v>25</v>
      </c>
      <c r="IE64" s="18" t="s">
        <v>146</v>
      </c>
      <c r="IF64" s="18"/>
      <c r="IG64" s="18"/>
      <c r="IH64" s="18"/>
      <c r="II64" s="18"/>
    </row>
    <row r="65" spans="1:243" s="17" customFormat="1" ht="31.5">
      <c r="A65" s="40">
        <v>1.52</v>
      </c>
      <c r="B65" s="63" t="s">
        <v>157</v>
      </c>
      <c r="C65" s="61" t="s">
        <v>105</v>
      </c>
      <c r="D65" s="69"/>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1"/>
      <c r="IA65" s="17">
        <v>1.52</v>
      </c>
      <c r="IB65" s="17" t="s">
        <v>157</v>
      </c>
      <c r="IC65" s="17" t="s">
        <v>105</v>
      </c>
      <c r="IE65" s="18"/>
      <c r="IF65" s="18"/>
      <c r="IG65" s="18"/>
      <c r="IH65" s="18"/>
      <c r="II65" s="18"/>
    </row>
    <row r="66" spans="1:243" s="17" customFormat="1" ht="15.75">
      <c r="A66" s="40">
        <v>1.53</v>
      </c>
      <c r="B66" s="63" t="s">
        <v>457</v>
      </c>
      <c r="C66" s="61" t="s">
        <v>106</v>
      </c>
      <c r="D66" s="42">
        <v>2</v>
      </c>
      <c r="E66" s="41" t="s">
        <v>203</v>
      </c>
      <c r="F66" s="43">
        <v>158.31</v>
      </c>
      <c r="G66" s="44"/>
      <c r="H66" s="44"/>
      <c r="I66" s="45" t="s">
        <v>37</v>
      </c>
      <c r="J66" s="46">
        <f t="shared" si="0"/>
        <v>1</v>
      </c>
      <c r="K66" s="44" t="s">
        <v>38</v>
      </c>
      <c r="L66" s="44" t="s">
        <v>4</v>
      </c>
      <c r="M66" s="47"/>
      <c r="N66" s="44"/>
      <c r="O66" s="44"/>
      <c r="P66" s="48"/>
      <c r="Q66" s="44"/>
      <c r="R66" s="44"/>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9">
        <f t="shared" si="1"/>
        <v>317</v>
      </c>
      <c r="BB66" s="50">
        <f t="shared" si="2"/>
        <v>317</v>
      </c>
      <c r="BC66" s="51" t="str">
        <f t="shared" si="3"/>
        <v>INR  Three Hundred &amp; Seventeen  Only</v>
      </c>
      <c r="IA66" s="17">
        <v>1.53</v>
      </c>
      <c r="IB66" s="17" t="s">
        <v>457</v>
      </c>
      <c r="IC66" s="17" t="s">
        <v>106</v>
      </c>
      <c r="ID66" s="17">
        <v>2</v>
      </c>
      <c r="IE66" s="18" t="s">
        <v>203</v>
      </c>
      <c r="IF66" s="18"/>
      <c r="IG66" s="18"/>
      <c r="IH66" s="18"/>
      <c r="II66" s="18"/>
    </row>
    <row r="67" spans="1:243" s="17" customFormat="1" ht="47.25">
      <c r="A67" s="40">
        <v>1.54</v>
      </c>
      <c r="B67" s="63" t="s">
        <v>158</v>
      </c>
      <c r="C67" s="61" t="s">
        <v>107</v>
      </c>
      <c r="D67" s="69"/>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1"/>
      <c r="IA67" s="17">
        <v>1.54</v>
      </c>
      <c r="IB67" s="17" t="s">
        <v>158</v>
      </c>
      <c r="IC67" s="17" t="s">
        <v>107</v>
      </c>
      <c r="IE67" s="18"/>
      <c r="IF67" s="18"/>
      <c r="IG67" s="18"/>
      <c r="IH67" s="18"/>
      <c r="II67" s="18"/>
    </row>
    <row r="68" spans="1:243" s="17" customFormat="1" ht="15.75">
      <c r="A68" s="40">
        <v>1.55</v>
      </c>
      <c r="B68" s="63" t="s">
        <v>159</v>
      </c>
      <c r="C68" s="61" t="s">
        <v>108</v>
      </c>
      <c r="D68" s="42">
        <v>2</v>
      </c>
      <c r="E68" s="41" t="s">
        <v>203</v>
      </c>
      <c r="F68" s="43">
        <v>53.53</v>
      </c>
      <c r="G68" s="44"/>
      <c r="H68" s="44"/>
      <c r="I68" s="45" t="s">
        <v>37</v>
      </c>
      <c r="J68" s="46">
        <f t="shared" si="0"/>
        <v>1</v>
      </c>
      <c r="K68" s="44" t="s">
        <v>38</v>
      </c>
      <c r="L68" s="44" t="s">
        <v>4</v>
      </c>
      <c r="M68" s="47"/>
      <c r="N68" s="44"/>
      <c r="O68" s="44"/>
      <c r="P68" s="48"/>
      <c r="Q68" s="44"/>
      <c r="R68" s="44"/>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9">
        <f t="shared" si="1"/>
        <v>107</v>
      </c>
      <c r="BB68" s="50">
        <f t="shared" si="2"/>
        <v>107</v>
      </c>
      <c r="BC68" s="51" t="str">
        <f t="shared" si="3"/>
        <v>INR  One Hundred &amp; Seven  Only</v>
      </c>
      <c r="IA68" s="17">
        <v>1.55</v>
      </c>
      <c r="IB68" s="17" t="s">
        <v>159</v>
      </c>
      <c r="IC68" s="17" t="s">
        <v>108</v>
      </c>
      <c r="ID68" s="17">
        <v>2</v>
      </c>
      <c r="IE68" s="18" t="s">
        <v>203</v>
      </c>
      <c r="IF68" s="18"/>
      <c r="IG68" s="18"/>
      <c r="IH68" s="18"/>
      <c r="II68" s="18"/>
    </row>
    <row r="69" spans="1:243" s="17" customFormat="1" ht="47.25">
      <c r="A69" s="40">
        <v>1.56</v>
      </c>
      <c r="B69" s="63" t="s">
        <v>160</v>
      </c>
      <c r="C69" s="61" t="s">
        <v>109</v>
      </c>
      <c r="D69" s="69"/>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1"/>
      <c r="IA69" s="17">
        <v>1.56</v>
      </c>
      <c r="IB69" s="17" t="s">
        <v>160</v>
      </c>
      <c r="IC69" s="17" t="s">
        <v>109</v>
      </c>
      <c r="IE69" s="18"/>
      <c r="IF69" s="18"/>
      <c r="IG69" s="18"/>
      <c r="IH69" s="18"/>
      <c r="II69" s="18"/>
    </row>
    <row r="70" spans="1:243" s="17" customFormat="1" ht="15.75">
      <c r="A70" s="40">
        <v>1.57</v>
      </c>
      <c r="B70" s="63" t="s">
        <v>161</v>
      </c>
      <c r="C70" s="61" t="s">
        <v>110</v>
      </c>
      <c r="D70" s="42">
        <v>2</v>
      </c>
      <c r="E70" s="41" t="s">
        <v>203</v>
      </c>
      <c r="F70" s="43">
        <v>30.86</v>
      </c>
      <c r="G70" s="44"/>
      <c r="H70" s="44"/>
      <c r="I70" s="45" t="s">
        <v>37</v>
      </c>
      <c r="J70" s="46">
        <f t="shared" si="0"/>
        <v>1</v>
      </c>
      <c r="K70" s="44" t="s">
        <v>38</v>
      </c>
      <c r="L70" s="44" t="s">
        <v>4</v>
      </c>
      <c r="M70" s="47"/>
      <c r="N70" s="44"/>
      <c r="O70" s="44"/>
      <c r="P70" s="48"/>
      <c r="Q70" s="44"/>
      <c r="R70" s="44"/>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9">
        <f t="shared" si="1"/>
        <v>62</v>
      </c>
      <c r="BB70" s="50">
        <f t="shared" si="2"/>
        <v>62</v>
      </c>
      <c r="BC70" s="51" t="str">
        <f t="shared" si="3"/>
        <v>INR  Sixty Two Only</v>
      </c>
      <c r="IA70" s="17">
        <v>1.57</v>
      </c>
      <c r="IB70" s="17" t="s">
        <v>161</v>
      </c>
      <c r="IC70" s="17" t="s">
        <v>110</v>
      </c>
      <c r="ID70" s="17">
        <v>2</v>
      </c>
      <c r="IE70" s="18" t="s">
        <v>203</v>
      </c>
      <c r="IF70" s="18"/>
      <c r="IG70" s="18"/>
      <c r="IH70" s="18"/>
      <c r="II70" s="18"/>
    </row>
    <row r="71" spans="1:243" s="17" customFormat="1" ht="31.5">
      <c r="A71" s="40">
        <v>1.58</v>
      </c>
      <c r="B71" s="63" t="s">
        <v>458</v>
      </c>
      <c r="C71" s="61" t="s">
        <v>111</v>
      </c>
      <c r="D71" s="69"/>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1"/>
      <c r="IA71" s="17">
        <v>1.58</v>
      </c>
      <c r="IB71" s="17" t="s">
        <v>458</v>
      </c>
      <c r="IC71" s="17" t="s">
        <v>111</v>
      </c>
      <c r="IE71" s="18"/>
      <c r="IF71" s="18"/>
      <c r="IG71" s="18"/>
      <c r="IH71" s="18"/>
      <c r="II71" s="18"/>
    </row>
    <row r="72" spans="1:243" s="17" customFormat="1" ht="15.75">
      <c r="A72" s="40">
        <v>1.59</v>
      </c>
      <c r="B72" s="63" t="s">
        <v>459</v>
      </c>
      <c r="C72" s="61" t="s">
        <v>112</v>
      </c>
      <c r="D72" s="42">
        <v>5</v>
      </c>
      <c r="E72" s="41" t="s">
        <v>203</v>
      </c>
      <c r="F72" s="43">
        <v>51.95</v>
      </c>
      <c r="G72" s="44"/>
      <c r="H72" s="44"/>
      <c r="I72" s="45" t="s">
        <v>37</v>
      </c>
      <c r="J72" s="46">
        <f t="shared" si="0"/>
        <v>1</v>
      </c>
      <c r="K72" s="44" t="s">
        <v>38</v>
      </c>
      <c r="L72" s="44" t="s">
        <v>4</v>
      </c>
      <c r="M72" s="47"/>
      <c r="N72" s="44"/>
      <c r="O72" s="44"/>
      <c r="P72" s="48"/>
      <c r="Q72" s="44"/>
      <c r="R72" s="44"/>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9">
        <f t="shared" si="1"/>
        <v>260</v>
      </c>
      <c r="BB72" s="50">
        <f t="shared" si="2"/>
        <v>260</v>
      </c>
      <c r="BC72" s="51" t="str">
        <f t="shared" si="3"/>
        <v>INR  Two Hundred &amp; Sixty  Only</v>
      </c>
      <c r="IA72" s="17">
        <v>1.59</v>
      </c>
      <c r="IB72" s="17" t="s">
        <v>459</v>
      </c>
      <c r="IC72" s="17" t="s">
        <v>112</v>
      </c>
      <c r="ID72" s="17">
        <v>5</v>
      </c>
      <c r="IE72" s="18" t="s">
        <v>203</v>
      </c>
      <c r="IF72" s="18"/>
      <c r="IG72" s="18"/>
      <c r="IH72" s="18"/>
      <c r="II72" s="18"/>
    </row>
    <row r="73" spans="1:243" s="17" customFormat="1" ht="15.75">
      <c r="A73" s="40">
        <v>1.6</v>
      </c>
      <c r="B73" s="63" t="s">
        <v>130</v>
      </c>
      <c r="C73" s="61" t="s">
        <v>113</v>
      </c>
      <c r="D73" s="69"/>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1"/>
      <c r="IA73" s="17">
        <v>1.6</v>
      </c>
      <c r="IB73" s="17" t="s">
        <v>130</v>
      </c>
      <c r="IC73" s="17" t="s">
        <v>113</v>
      </c>
      <c r="IE73" s="18"/>
      <c r="IF73" s="18"/>
      <c r="IG73" s="18"/>
      <c r="IH73" s="18"/>
      <c r="II73" s="18"/>
    </row>
    <row r="74" spans="1:243" s="17" customFormat="1" ht="63">
      <c r="A74" s="40">
        <v>1.61</v>
      </c>
      <c r="B74" s="63" t="s">
        <v>149</v>
      </c>
      <c r="C74" s="61" t="s">
        <v>114</v>
      </c>
      <c r="D74" s="42">
        <v>100</v>
      </c>
      <c r="E74" s="41" t="s">
        <v>146</v>
      </c>
      <c r="F74" s="43">
        <v>68.57</v>
      </c>
      <c r="G74" s="44"/>
      <c r="H74" s="44"/>
      <c r="I74" s="45" t="s">
        <v>37</v>
      </c>
      <c r="J74" s="46">
        <f t="shared" si="0"/>
        <v>1</v>
      </c>
      <c r="K74" s="44" t="s">
        <v>38</v>
      </c>
      <c r="L74" s="44" t="s">
        <v>4</v>
      </c>
      <c r="M74" s="47"/>
      <c r="N74" s="44"/>
      <c r="O74" s="44"/>
      <c r="P74" s="48"/>
      <c r="Q74" s="44"/>
      <c r="R74" s="44"/>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9">
        <f t="shared" si="1"/>
        <v>6857</v>
      </c>
      <c r="BB74" s="50">
        <f t="shared" si="2"/>
        <v>6857</v>
      </c>
      <c r="BC74" s="51" t="str">
        <f t="shared" si="3"/>
        <v>INR  Six Thousand Eight Hundred &amp; Fifty Seven  Only</v>
      </c>
      <c r="IA74" s="17">
        <v>1.61</v>
      </c>
      <c r="IB74" s="17" t="s">
        <v>149</v>
      </c>
      <c r="IC74" s="17" t="s">
        <v>114</v>
      </c>
      <c r="ID74" s="17">
        <v>100</v>
      </c>
      <c r="IE74" s="18" t="s">
        <v>146</v>
      </c>
      <c r="IF74" s="18"/>
      <c r="IG74" s="18"/>
      <c r="IH74" s="18"/>
      <c r="II74" s="18"/>
    </row>
    <row r="75" spans="1:243" s="17" customFormat="1" ht="63">
      <c r="A75" s="40">
        <v>1.62</v>
      </c>
      <c r="B75" s="63" t="s">
        <v>131</v>
      </c>
      <c r="C75" s="61" t="s">
        <v>115</v>
      </c>
      <c r="D75" s="69"/>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1"/>
      <c r="IA75" s="17">
        <v>1.62</v>
      </c>
      <c r="IB75" s="17" t="s">
        <v>131</v>
      </c>
      <c r="IC75" s="17" t="s">
        <v>115</v>
      </c>
      <c r="IE75" s="18"/>
      <c r="IF75" s="18"/>
      <c r="IG75" s="18"/>
      <c r="IH75" s="18"/>
      <c r="II75" s="18"/>
    </row>
    <row r="76" spans="1:243" s="17" customFormat="1" ht="30">
      <c r="A76" s="40">
        <v>1.63</v>
      </c>
      <c r="B76" s="63" t="s">
        <v>460</v>
      </c>
      <c r="C76" s="61" t="s">
        <v>116</v>
      </c>
      <c r="D76" s="42">
        <v>3</v>
      </c>
      <c r="E76" s="41" t="s">
        <v>144</v>
      </c>
      <c r="F76" s="43">
        <v>4192.15</v>
      </c>
      <c r="G76" s="44"/>
      <c r="H76" s="44"/>
      <c r="I76" s="45" t="s">
        <v>37</v>
      </c>
      <c r="J76" s="46">
        <f t="shared" si="0"/>
        <v>1</v>
      </c>
      <c r="K76" s="44" t="s">
        <v>38</v>
      </c>
      <c r="L76" s="44" t="s">
        <v>4</v>
      </c>
      <c r="M76" s="47"/>
      <c r="N76" s="44"/>
      <c r="O76" s="44"/>
      <c r="P76" s="48"/>
      <c r="Q76" s="44"/>
      <c r="R76" s="44"/>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9">
        <f t="shared" si="1"/>
        <v>12576</v>
      </c>
      <c r="BB76" s="50">
        <f t="shared" si="2"/>
        <v>12576</v>
      </c>
      <c r="BC76" s="51" t="str">
        <f t="shared" si="3"/>
        <v>INR  Twelve Thousand Five Hundred &amp; Seventy Six  Only</v>
      </c>
      <c r="IA76" s="17">
        <v>1.63</v>
      </c>
      <c r="IB76" s="17" t="s">
        <v>460</v>
      </c>
      <c r="IC76" s="17" t="s">
        <v>116</v>
      </c>
      <c r="ID76" s="17">
        <v>3</v>
      </c>
      <c r="IE76" s="18" t="s">
        <v>144</v>
      </c>
      <c r="IF76" s="18"/>
      <c r="IG76" s="18"/>
      <c r="IH76" s="18"/>
      <c r="II76" s="18"/>
    </row>
    <row r="77" spans="1:243" s="17" customFormat="1" ht="157.5">
      <c r="A77" s="40">
        <v>1.64</v>
      </c>
      <c r="B77" s="63" t="s">
        <v>461</v>
      </c>
      <c r="C77" s="61" t="s">
        <v>117</v>
      </c>
      <c r="D77" s="69"/>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1"/>
      <c r="IA77" s="17">
        <v>1.64</v>
      </c>
      <c r="IB77" s="17" t="s">
        <v>461</v>
      </c>
      <c r="IC77" s="17" t="s">
        <v>117</v>
      </c>
      <c r="IE77" s="18"/>
      <c r="IF77" s="18"/>
      <c r="IG77" s="18"/>
      <c r="IH77" s="18"/>
      <c r="II77" s="18"/>
    </row>
    <row r="78" spans="1:243" s="17" customFormat="1" ht="63">
      <c r="A78" s="40">
        <v>1.65</v>
      </c>
      <c r="B78" s="63" t="s">
        <v>462</v>
      </c>
      <c r="C78" s="61" t="s">
        <v>118</v>
      </c>
      <c r="D78" s="42">
        <v>20</v>
      </c>
      <c r="E78" s="41" t="s">
        <v>146</v>
      </c>
      <c r="F78" s="43">
        <v>154.01</v>
      </c>
      <c r="G78" s="44"/>
      <c r="H78" s="44"/>
      <c r="I78" s="45" t="s">
        <v>37</v>
      </c>
      <c r="J78" s="46">
        <f t="shared" si="0"/>
        <v>1</v>
      </c>
      <c r="K78" s="44" t="s">
        <v>38</v>
      </c>
      <c r="L78" s="44" t="s">
        <v>4</v>
      </c>
      <c r="M78" s="47"/>
      <c r="N78" s="44"/>
      <c r="O78" s="44"/>
      <c r="P78" s="48"/>
      <c r="Q78" s="44"/>
      <c r="R78" s="44"/>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9">
        <f t="shared" si="1"/>
        <v>3080</v>
      </c>
      <c r="BB78" s="50">
        <f t="shared" si="2"/>
        <v>3080</v>
      </c>
      <c r="BC78" s="51" t="str">
        <f t="shared" si="3"/>
        <v>INR  Three Thousand  &amp;Eighty  Only</v>
      </c>
      <c r="IA78" s="17">
        <v>1.65</v>
      </c>
      <c r="IB78" s="17" t="s">
        <v>462</v>
      </c>
      <c r="IC78" s="17" t="s">
        <v>118</v>
      </c>
      <c r="ID78" s="17">
        <v>20</v>
      </c>
      <c r="IE78" s="18" t="s">
        <v>146</v>
      </c>
      <c r="IF78" s="18"/>
      <c r="IG78" s="18"/>
      <c r="IH78" s="18"/>
      <c r="II78" s="18"/>
    </row>
    <row r="79" spans="1:243" s="17" customFormat="1" ht="31.5">
      <c r="A79" s="40">
        <v>1.66</v>
      </c>
      <c r="B79" s="63" t="s">
        <v>463</v>
      </c>
      <c r="C79" s="61" t="s">
        <v>119</v>
      </c>
      <c r="D79" s="42">
        <v>200</v>
      </c>
      <c r="E79" s="41" t="s">
        <v>641</v>
      </c>
      <c r="F79" s="43">
        <v>2.97</v>
      </c>
      <c r="G79" s="44"/>
      <c r="H79" s="44"/>
      <c r="I79" s="45" t="s">
        <v>37</v>
      </c>
      <c r="J79" s="46">
        <f t="shared" si="0"/>
        <v>1</v>
      </c>
      <c r="K79" s="44" t="s">
        <v>38</v>
      </c>
      <c r="L79" s="44" t="s">
        <v>4</v>
      </c>
      <c r="M79" s="47"/>
      <c r="N79" s="44"/>
      <c r="O79" s="44"/>
      <c r="P79" s="48"/>
      <c r="Q79" s="44"/>
      <c r="R79" s="44"/>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9">
        <f t="shared" si="1"/>
        <v>594</v>
      </c>
      <c r="BB79" s="50">
        <f t="shared" si="2"/>
        <v>594</v>
      </c>
      <c r="BC79" s="51" t="str">
        <f t="shared" si="3"/>
        <v>INR  Five Hundred &amp; Ninety Four  Only</v>
      </c>
      <c r="IA79" s="17">
        <v>1.66</v>
      </c>
      <c r="IB79" s="17" t="s">
        <v>463</v>
      </c>
      <c r="IC79" s="17" t="s">
        <v>119</v>
      </c>
      <c r="ID79" s="17">
        <v>200</v>
      </c>
      <c r="IE79" s="18" t="s">
        <v>641</v>
      </c>
      <c r="IF79" s="18"/>
      <c r="IG79" s="18"/>
      <c r="IH79" s="18"/>
      <c r="II79" s="18"/>
    </row>
    <row r="80" spans="1:243" s="17" customFormat="1" ht="63">
      <c r="A80" s="40">
        <v>1.67</v>
      </c>
      <c r="B80" s="63" t="s">
        <v>132</v>
      </c>
      <c r="C80" s="61" t="s">
        <v>120</v>
      </c>
      <c r="D80" s="69"/>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1"/>
      <c r="IA80" s="17">
        <v>1.67</v>
      </c>
      <c r="IB80" s="17" t="s">
        <v>132</v>
      </c>
      <c r="IC80" s="17" t="s">
        <v>120</v>
      </c>
      <c r="IE80" s="18"/>
      <c r="IF80" s="18"/>
      <c r="IG80" s="18"/>
      <c r="IH80" s="18"/>
      <c r="II80" s="18"/>
    </row>
    <row r="81" spans="1:243" s="17" customFormat="1" ht="31.5">
      <c r="A81" s="40">
        <v>1.68</v>
      </c>
      <c r="B81" s="63" t="s">
        <v>133</v>
      </c>
      <c r="C81" s="61" t="s">
        <v>206</v>
      </c>
      <c r="D81" s="42">
        <v>130</v>
      </c>
      <c r="E81" s="41" t="s">
        <v>146</v>
      </c>
      <c r="F81" s="43">
        <v>124.77</v>
      </c>
      <c r="G81" s="44"/>
      <c r="H81" s="44"/>
      <c r="I81" s="45" t="s">
        <v>37</v>
      </c>
      <c r="J81" s="46">
        <f>IF(I81="Less(-)",-1,1)</f>
        <v>1</v>
      </c>
      <c r="K81" s="44" t="s">
        <v>38</v>
      </c>
      <c r="L81" s="44" t="s">
        <v>4</v>
      </c>
      <c r="M81" s="47"/>
      <c r="N81" s="44"/>
      <c r="O81" s="44"/>
      <c r="P81" s="48"/>
      <c r="Q81" s="44"/>
      <c r="R81" s="44"/>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9">
        <f>ROUND(total_amount_ba($B$2,$D$2,D81,F81,J81,K81,M81),0)</f>
        <v>16220</v>
      </c>
      <c r="BB81" s="50">
        <f>BA81+SUM(N81:AZ81)</f>
        <v>16220</v>
      </c>
      <c r="BC81" s="51" t="str">
        <f>SpellNumber(L81,BB81)</f>
        <v>INR  Sixteen Thousand Two Hundred &amp; Twenty  Only</v>
      </c>
      <c r="IA81" s="17">
        <v>1.68</v>
      </c>
      <c r="IB81" s="17" t="s">
        <v>133</v>
      </c>
      <c r="IC81" s="17" t="s">
        <v>206</v>
      </c>
      <c r="ID81" s="17">
        <v>130</v>
      </c>
      <c r="IE81" s="18" t="s">
        <v>146</v>
      </c>
      <c r="IF81" s="18"/>
      <c r="IG81" s="18"/>
      <c r="IH81" s="18"/>
      <c r="II81" s="18"/>
    </row>
    <row r="82" spans="1:243" s="17" customFormat="1" ht="47.25">
      <c r="A82" s="40">
        <v>1.69</v>
      </c>
      <c r="B82" s="63" t="s">
        <v>464</v>
      </c>
      <c r="C82" s="61" t="s">
        <v>207</v>
      </c>
      <c r="D82" s="69"/>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1"/>
      <c r="IA82" s="17">
        <v>1.69</v>
      </c>
      <c r="IB82" s="17" t="s">
        <v>464</v>
      </c>
      <c r="IC82" s="17" t="s">
        <v>207</v>
      </c>
      <c r="IE82" s="18"/>
      <c r="IF82" s="18"/>
      <c r="IG82" s="18"/>
      <c r="IH82" s="18"/>
      <c r="II82" s="18"/>
    </row>
    <row r="83" spans="1:243" s="17" customFormat="1" ht="30">
      <c r="A83" s="40">
        <v>1.7</v>
      </c>
      <c r="B83" s="63" t="s">
        <v>465</v>
      </c>
      <c r="C83" s="61" t="s">
        <v>208</v>
      </c>
      <c r="D83" s="42">
        <v>2</v>
      </c>
      <c r="E83" s="41" t="s">
        <v>144</v>
      </c>
      <c r="F83" s="43">
        <v>824.46</v>
      </c>
      <c r="G83" s="44"/>
      <c r="H83" s="44"/>
      <c r="I83" s="45" t="s">
        <v>37</v>
      </c>
      <c r="J83" s="46">
        <f>IF(I83="Less(-)",-1,1)</f>
        <v>1</v>
      </c>
      <c r="K83" s="44" t="s">
        <v>38</v>
      </c>
      <c r="L83" s="44" t="s">
        <v>4</v>
      </c>
      <c r="M83" s="47"/>
      <c r="N83" s="44"/>
      <c r="O83" s="44"/>
      <c r="P83" s="48"/>
      <c r="Q83" s="44"/>
      <c r="R83" s="44"/>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9">
        <f>ROUND(total_amount_ba($B$2,$D$2,D83,F83,J83,K83,M83),0)</f>
        <v>1649</v>
      </c>
      <c r="BB83" s="50">
        <f>BA83+SUM(N83:AZ83)</f>
        <v>1649</v>
      </c>
      <c r="BC83" s="51" t="str">
        <f>SpellNumber(L83,BB83)</f>
        <v>INR  One Thousand Six Hundred &amp; Forty Nine  Only</v>
      </c>
      <c r="IA83" s="17">
        <v>1.7</v>
      </c>
      <c r="IB83" s="17" t="s">
        <v>465</v>
      </c>
      <c r="IC83" s="17" t="s">
        <v>208</v>
      </c>
      <c r="ID83" s="17">
        <v>2</v>
      </c>
      <c r="IE83" s="18" t="s">
        <v>144</v>
      </c>
      <c r="IF83" s="18"/>
      <c r="IG83" s="18"/>
      <c r="IH83" s="18"/>
      <c r="II83" s="18"/>
    </row>
    <row r="84" spans="1:243" s="17" customFormat="1" ht="15.75">
      <c r="A84" s="40">
        <v>1.71</v>
      </c>
      <c r="B84" s="63" t="s">
        <v>162</v>
      </c>
      <c r="C84" s="61" t="s">
        <v>209</v>
      </c>
      <c r="D84" s="69"/>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1"/>
      <c r="IA84" s="17">
        <v>1.71</v>
      </c>
      <c r="IB84" s="17" t="s">
        <v>162</v>
      </c>
      <c r="IC84" s="17" t="s">
        <v>209</v>
      </c>
      <c r="IE84" s="18"/>
      <c r="IF84" s="18"/>
      <c r="IG84" s="18"/>
      <c r="IH84" s="18"/>
      <c r="II84" s="18"/>
    </row>
    <row r="85" spans="1:243" s="17" customFormat="1" ht="63">
      <c r="A85" s="40">
        <v>1.72</v>
      </c>
      <c r="B85" s="63" t="s">
        <v>417</v>
      </c>
      <c r="C85" s="61" t="s">
        <v>210</v>
      </c>
      <c r="D85" s="69"/>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1"/>
      <c r="IA85" s="17">
        <v>1.72</v>
      </c>
      <c r="IB85" s="17" t="s">
        <v>417</v>
      </c>
      <c r="IC85" s="17" t="s">
        <v>210</v>
      </c>
      <c r="IE85" s="18"/>
      <c r="IF85" s="18"/>
      <c r="IG85" s="18"/>
      <c r="IH85" s="18"/>
      <c r="II85" s="18"/>
    </row>
    <row r="86" spans="1:243" s="17" customFormat="1" ht="30">
      <c r="A86" s="40">
        <v>1.73</v>
      </c>
      <c r="B86" s="63" t="s">
        <v>418</v>
      </c>
      <c r="C86" s="61" t="s">
        <v>211</v>
      </c>
      <c r="D86" s="42">
        <v>12</v>
      </c>
      <c r="E86" s="41" t="s">
        <v>144</v>
      </c>
      <c r="F86" s="43">
        <v>787.55</v>
      </c>
      <c r="G86" s="44"/>
      <c r="H86" s="44"/>
      <c r="I86" s="45" t="s">
        <v>37</v>
      </c>
      <c r="J86" s="46">
        <f>IF(I86="Less(-)",-1,1)</f>
        <v>1</v>
      </c>
      <c r="K86" s="44" t="s">
        <v>38</v>
      </c>
      <c r="L86" s="44" t="s">
        <v>4</v>
      </c>
      <c r="M86" s="47"/>
      <c r="N86" s="44"/>
      <c r="O86" s="44"/>
      <c r="P86" s="48"/>
      <c r="Q86" s="44"/>
      <c r="R86" s="44"/>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9">
        <f>ROUND(total_amount_ba($B$2,$D$2,D86,F86,J86,K86,M86),0)</f>
        <v>9451</v>
      </c>
      <c r="BB86" s="50">
        <f>BA86+SUM(N86:AZ86)</f>
        <v>9451</v>
      </c>
      <c r="BC86" s="51" t="str">
        <f>SpellNumber(L86,BB86)</f>
        <v>INR  Nine Thousand Four Hundred &amp; Fifty One  Only</v>
      </c>
      <c r="IA86" s="17">
        <v>1.73</v>
      </c>
      <c r="IB86" s="17" t="s">
        <v>418</v>
      </c>
      <c r="IC86" s="17" t="s">
        <v>211</v>
      </c>
      <c r="ID86" s="17">
        <v>12</v>
      </c>
      <c r="IE86" s="18" t="s">
        <v>144</v>
      </c>
      <c r="IF86" s="18"/>
      <c r="IG86" s="18"/>
      <c r="IH86" s="18"/>
      <c r="II86" s="18"/>
    </row>
    <row r="87" spans="1:243" s="17" customFormat="1" ht="63">
      <c r="A87" s="40">
        <v>1.74</v>
      </c>
      <c r="B87" s="63" t="s">
        <v>163</v>
      </c>
      <c r="C87" s="61" t="s">
        <v>212</v>
      </c>
      <c r="D87" s="69"/>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1"/>
      <c r="IA87" s="17">
        <v>1.74</v>
      </c>
      <c r="IB87" s="17" t="s">
        <v>163</v>
      </c>
      <c r="IC87" s="17" t="s">
        <v>212</v>
      </c>
      <c r="IE87" s="18"/>
      <c r="IF87" s="18"/>
      <c r="IG87" s="18"/>
      <c r="IH87" s="18"/>
      <c r="II87" s="18"/>
    </row>
    <row r="88" spans="1:243" s="17" customFormat="1" ht="30">
      <c r="A88" s="40">
        <v>1.75</v>
      </c>
      <c r="B88" s="63" t="s">
        <v>164</v>
      </c>
      <c r="C88" s="61" t="s">
        <v>213</v>
      </c>
      <c r="D88" s="42">
        <v>10</v>
      </c>
      <c r="E88" s="41" t="s">
        <v>144</v>
      </c>
      <c r="F88" s="43">
        <v>477.86</v>
      </c>
      <c r="G88" s="44"/>
      <c r="H88" s="44"/>
      <c r="I88" s="45" t="s">
        <v>37</v>
      </c>
      <c r="J88" s="46">
        <f>IF(I88="Less(-)",-1,1)</f>
        <v>1</v>
      </c>
      <c r="K88" s="44" t="s">
        <v>38</v>
      </c>
      <c r="L88" s="44" t="s">
        <v>4</v>
      </c>
      <c r="M88" s="47"/>
      <c r="N88" s="44"/>
      <c r="O88" s="44"/>
      <c r="P88" s="48"/>
      <c r="Q88" s="44"/>
      <c r="R88" s="44"/>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9">
        <f>ROUND(total_amount_ba($B$2,$D$2,D88,F88,J88,K88,M88),0)</f>
        <v>4779</v>
      </c>
      <c r="BB88" s="50">
        <f>BA88+SUM(N88:AZ88)</f>
        <v>4779</v>
      </c>
      <c r="BC88" s="51" t="str">
        <f>SpellNumber(L88,BB88)</f>
        <v>INR  Four Thousand Seven Hundred &amp; Seventy Nine  Only</v>
      </c>
      <c r="IA88" s="17">
        <v>1.75</v>
      </c>
      <c r="IB88" s="17" t="s">
        <v>164</v>
      </c>
      <c r="IC88" s="17" t="s">
        <v>213</v>
      </c>
      <c r="ID88" s="17">
        <v>10</v>
      </c>
      <c r="IE88" s="18" t="s">
        <v>144</v>
      </c>
      <c r="IF88" s="18"/>
      <c r="IG88" s="18"/>
      <c r="IH88" s="18"/>
      <c r="II88" s="18"/>
    </row>
    <row r="89" spans="1:243" s="17" customFormat="1" ht="47.25">
      <c r="A89" s="40">
        <v>1.76</v>
      </c>
      <c r="B89" s="63" t="s">
        <v>165</v>
      </c>
      <c r="C89" s="61" t="s">
        <v>214</v>
      </c>
      <c r="D89" s="69"/>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1"/>
      <c r="IA89" s="17">
        <v>1.76</v>
      </c>
      <c r="IB89" s="17" t="s">
        <v>165</v>
      </c>
      <c r="IC89" s="17" t="s">
        <v>214</v>
      </c>
      <c r="IE89" s="18"/>
      <c r="IF89" s="18"/>
      <c r="IG89" s="18"/>
      <c r="IH89" s="18"/>
      <c r="II89" s="18"/>
    </row>
    <row r="90" spans="1:243" s="17" customFormat="1" ht="15.75">
      <c r="A90" s="40">
        <v>1.77</v>
      </c>
      <c r="B90" s="63" t="s">
        <v>166</v>
      </c>
      <c r="C90" s="61" t="s">
        <v>215</v>
      </c>
      <c r="D90" s="42">
        <v>2</v>
      </c>
      <c r="E90" s="41" t="s">
        <v>144</v>
      </c>
      <c r="F90" s="43">
        <v>500.44</v>
      </c>
      <c r="G90" s="44"/>
      <c r="H90" s="44"/>
      <c r="I90" s="45" t="s">
        <v>37</v>
      </c>
      <c r="J90" s="46">
        <f>IF(I90="Less(-)",-1,1)</f>
        <v>1</v>
      </c>
      <c r="K90" s="44" t="s">
        <v>38</v>
      </c>
      <c r="L90" s="44" t="s">
        <v>4</v>
      </c>
      <c r="M90" s="47"/>
      <c r="N90" s="44"/>
      <c r="O90" s="44"/>
      <c r="P90" s="48"/>
      <c r="Q90" s="44"/>
      <c r="R90" s="44"/>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9">
        <f>ROUND(total_amount_ba($B$2,$D$2,D90,F90,J90,K90,M90),0)</f>
        <v>1001</v>
      </c>
      <c r="BB90" s="50">
        <f>BA90+SUM(N90:AZ90)</f>
        <v>1001</v>
      </c>
      <c r="BC90" s="51" t="str">
        <f>SpellNumber(L90,BB90)</f>
        <v>INR  One Thousand  &amp;One  Only</v>
      </c>
      <c r="IA90" s="17">
        <v>1.77</v>
      </c>
      <c r="IB90" s="17" t="s">
        <v>166</v>
      </c>
      <c r="IC90" s="17" t="s">
        <v>215</v>
      </c>
      <c r="ID90" s="17">
        <v>2</v>
      </c>
      <c r="IE90" s="18" t="s">
        <v>144</v>
      </c>
      <c r="IF90" s="18"/>
      <c r="IG90" s="18"/>
      <c r="IH90" s="18"/>
      <c r="II90" s="18"/>
    </row>
    <row r="91" spans="1:243" s="17" customFormat="1" ht="31.5">
      <c r="A91" s="40">
        <v>1.78</v>
      </c>
      <c r="B91" s="63" t="s">
        <v>167</v>
      </c>
      <c r="C91" s="61" t="s">
        <v>216</v>
      </c>
      <c r="D91" s="69"/>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1"/>
      <c r="IA91" s="17">
        <v>1.78</v>
      </c>
      <c r="IB91" s="17" t="s">
        <v>167</v>
      </c>
      <c r="IC91" s="17" t="s">
        <v>216</v>
      </c>
      <c r="IE91" s="18"/>
      <c r="IF91" s="18"/>
      <c r="IG91" s="18"/>
      <c r="IH91" s="18"/>
      <c r="II91" s="18"/>
    </row>
    <row r="92" spans="1:243" s="17" customFormat="1" ht="30">
      <c r="A92" s="40">
        <v>1.79</v>
      </c>
      <c r="B92" s="63" t="s">
        <v>168</v>
      </c>
      <c r="C92" s="61" t="s">
        <v>217</v>
      </c>
      <c r="D92" s="42">
        <v>20</v>
      </c>
      <c r="E92" s="41" t="s">
        <v>145</v>
      </c>
      <c r="F92" s="43">
        <v>69.71</v>
      </c>
      <c r="G92" s="44"/>
      <c r="H92" s="44"/>
      <c r="I92" s="45" t="s">
        <v>37</v>
      </c>
      <c r="J92" s="46">
        <f>IF(I92="Less(-)",-1,1)</f>
        <v>1</v>
      </c>
      <c r="K92" s="44" t="s">
        <v>38</v>
      </c>
      <c r="L92" s="44" t="s">
        <v>4</v>
      </c>
      <c r="M92" s="47"/>
      <c r="N92" s="44"/>
      <c r="O92" s="44"/>
      <c r="P92" s="48"/>
      <c r="Q92" s="44"/>
      <c r="R92" s="44"/>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9">
        <f>ROUND(total_amount_ba($B$2,$D$2,D92,F92,J92,K92,M92),0)</f>
        <v>1394</v>
      </c>
      <c r="BB92" s="50">
        <f>BA92+SUM(N92:AZ92)</f>
        <v>1394</v>
      </c>
      <c r="BC92" s="51" t="str">
        <f>SpellNumber(L92,BB92)</f>
        <v>INR  One Thousand Three Hundred &amp; Ninety Four  Only</v>
      </c>
      <c r="IA92" s="17">
        <v>1.79</v>
      </c>
      <c r="IB92" s="17" t="s">
        <v>168</v>
      </c>
      <c r="IC92" s="17" t="s">
        <v>217</v>
      </c>
      <c r="ID92" s="17">
        <v>20</v>
      </c>
      <c r="IE92" s="18" t="s">
        <v>145</v>
      </c>
      <c r="IF92" s="18"/>
      <c r="IG92" s="18"/>
      <c r="IH92" s="18"/>
      <c r="II92" s="18"/>
    </row>
    <row r="93" spans="1:243" s="17" customFormat="1" ht="126">
      <c r="A93" s="40">
        <v>1.8</v>
      </c>
      <c r="B93" s="63" t="s">
        <v>466</v>
      </c>
      <c r="C93" s="61" t="s">
        <v>218</v>
      </c>
      <c r="D93" s="42">
        <v>10</v>
      </c>
      <c r="E93" s="41" t="s">
        <v>144</v>
      </c>
      <c r="F93" s="43">
        <v>820.34</v>
      </c>
      <c r="G93" s="44"/>
      <c r="H93" s="44"/>
      <c r="I93" s="45" t="s">
        <v>37</v>
      </c>
      <c r="J93" s="46">
        <f>IF(I93="Less(-)",-1,1)</f>
        <v>1</v>
      </c>
      <c r="K93" s="44" t="s">
        <v>38</v>
      </c>
      <c r="L93" s="44" t="s">
        <v>4</v>
      </c>
      <c r="M93" s="47"/>
      <c r="N93" s="44"/>
      <c r="O93" s="44"/>
      <c r="P93" s="48"/>
      <c r="Q93" s="44"/>
      <c r="R93" s="44"/>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9">
        <f>ROUND(total_amount_ba($B$2,$D$2,D93,F93,J93,K93,M93),0)</f>
        <v>8203</v>
      </c>
      <c r="BB93" s="50">
        <f>BA93+SUM(N93:AZ93)</f>
        <v>8203</v>
      </c>
      <c r="BC93" s="51" t="str">
        <f>SpellNumber(L93,BB93)</f>
        <v>INR  Eight Thousand Two Hundred &amp; Three  Only</v>
      </c>
      <c r="IA93" s="17">
        <v>1.8</v>
      </c>
      <c r="IB93" s="17" t="s">
        <v>466</v>
      </c>
      <c r="IC93" s="17" t="s">
        <v>218</v>
      </c>
      <c r="ID93" s="17">
        <v>10</v>
      </c>
      <c r="IE93" s="18" t="s">
        <v>144</v>
      </c>
      <c r="IF93" s="18"/>
      <c r="IG93" s="18"/>
      <c r="IH93" s="18"/>
      <c r="II93" s="18"/>
    </row>
    <row r="94" spans="1:243" s="17" customFormat="1" ht="15.75">
      <c r="A94" s="40">
        <v>1.81</v>
      </c>
      <c r="B94" s="63" t="s">
        <v>169</v>
      </c>
      <c r="C94" s="61" t="s">
        <v>219</v>
      </c>
      <c r="D94" s="69"/>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1"/>
      <c r="IA94" s="17">
        <v>1.81</v>
      </c>
      <c r="IB94" s="17" t="s">
        <v>169</v>
      </c>
      <c r="IC94" s="17" t="s">
        <v>219</v>
      </c>
      <c r="IE94" s="18"/>
      <c r="IF94" s="18"/>
      <c r="IG94" s="18"/>
      <c r="IH94" s="18"/>
      <c r="II94" s="18"/>
    </row>
    <row r="95" spans="1:243" s="17" customFormat="1" ht="63">
      <c r="A95" s="40">
        <v>1.82</v>
      </c>
      <c r="B95" s="63" t="s">
        <v>467</v>
      </c>
      <c r="C95" s="61" t="s">
        <v>220</v>
      </c>
      <c r="D95" s="69"/>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1"/>
      <c r="IA95" s="17">
        <v>1.82</v>
      </c>
      <c r="IB95" s="17" t="s">
        <v>467</v>
      </c>
      <c r="IC95" s="17" t="s">
        <v>220</v>
      </c>
      <c r="IE95" s="18"/>
      <c r="IF95" s="18"/>
      <c r="IG95" s="18"/>
      <c r="IH95" s="18"/>
      <c r="II95" s="18"/>
    </row>
    <row r="96" spans="1:243" s="17" customFormat="1" ht="30">
      <c r="A96" s="40">
        <v>1.83</v>
      </c>
      <c r="B96" s="63" t="s">
        <v>468</v>
      </c>
      <c r="C96" s="61" t="s">
        <v>221</v>
      </c>
      <c r="D96" s="42">
        <v>5</v>
      </c>
      <c r="E96" s="41" t="s">
        <v>145</v>
      </c>
      <c r="F96" s="43">
        <v>228.15</v>
      </c>
      <c r="G96" s="44"/>
      <c r="H96" s="44"/>
      <c r="I96" s="45" t="s">
        <v>37</v>
      </c>
      <c r="J96" s="46">
        <f>IF(I96="Less(-)",-1,1)</f>
        <v>1</v>
      </c>
      <c r="K96" s="44" t="s">
        <v>38</v>
      </c>
      <c r="L96" s="44" t="s">
        <v>4</v>
      </c>
      <c r="M96" s="47"/>
      <c r="N96" s="44"/>
      <c r="O96" s="44"/>
      <c r="P96" s="48"/>
      <c r="Q96" s="44"/>
      <c r="R96" s="44"/>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9">
        <f>ROUND(total_amount_ba($B$2,$D$2,D96,F96,J96,K96,M96),0)</f>
        <v>1141</v>
      </c>
      <c r="BB96" s="50">
        <f>BA96+SUM(N96:AZ96)</f>
        <v>1141</v>
      </c>
      <c r="BC96" s="51" t="str">
        <f>SpellNumber(L96,BB96)</f>
        <v>INR  One Thousand One Hundred &amp; Forty One  Only</v>
      </c>
      <c r="IA96" s="17">
        <v>1.83</v>
      </c>
      <c r="IB96" s="17" t="s">
        <v>468</v>
      </c>
      <c r="IC96" s="17" t="s">
        <v>221</v>
      </c>
      <c r="ID96" s="17">
        <v>5</v>
      </c>
      <c r="IE96" s="18" t="s">
        <v>145</v>
      </c>
      <c r="IF96" s="18"/>
      <c r="IG96" s="18"/>
      <c r="IH96" s="18"/>
      <c r="II96" s="18"/>
    </row>
    <row r="97" spans="1:243" s="17" customFormat="1" ht="63">
      <c r="A97" s="40">
        <v>1.84</v>
      </c>
      <c r="B97" s="63" t="s">
        <v>170</v>
      </c>
      <c r="C97" s="61" t="s">
        <v>222</v>
      </c>
      <c r="D97" s="69"/>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1"/>
      <c r="IA97" s="17">
        <v>1.84</v>
      </c>
      <c r="IB97" s="17" t="s">
        <v>170</v>
      </c>
      <c r="IC97" s="17" t="s">
        <v>222</v>
      </c>
      <c r="IE97" s="18"/>
      <c r="IF97" s="18"/>
      <c r="IG97" s="18"/>
      <c r="IH97" s="18"/>
      <c r="II97" s="18"/>
    </row>
    <row r="98" spans="1:243" s="17" customFormat="1" ht="15.75">
      <c r="A98" s="40">
        <v>1.85</v>
      </c>
      <c r="B98" s="63" t="s">
        <v>171</v>
      </c>
      <c r="C98" s="61" t="s">
        <v>223</v>
      </c>
      <c r="D98" s="42">
        <v>10</v>
      </c>
      <c r="E98" s="41" t="s">
        <v>145</v>
      </c>
      <c r="F98" s="43">
        <v>280.36</v>
      </c>
      <c r="G98" s="44"/>
      <c r="H98" s="44"/>
      <c r="I98" s="45" t="s">
        <v>37</v>
      </c>
      <c r="J98" s="46">
        <f>IF(I98="Less(-)",-1,1)</f>
        <v>1</v>
      </c>
      <c r="K98" s="44" t="s">
        <v>38</v>
      </c>
      <c r="L98" s="44" t="s">
        <v>4</v>
      </c>
      <c r="M98" s="47"/>
      <c r="N98" s="44"/>
      <c r="O98" s="44"/>
      <c r="P98" s="48"/>
      <c r="Q98" s="44"/>
      <c r="R98" s="44"/>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9">
        <f>ROUND(total_amount_ba($B$2,$D$2,D98,F98,J98,K98,M98),0)</f>
        <v>2804</v>
      </c>
      <c r="BB98" s="50">
        <f>BA98+SUM(N98:AZ98)</f>
        <v>2804</v>
      </c>
      <c r="BC98" s="51" t="str">
        <f>SpellNumber(L98,BB98)</f>
        <v>INR  Two Thousand Eight Hundred &amp; Four  Only</v>
      </c>
      <c r="IA98" s="17">
        <v>1.85</v>
      </c>
      <c r="IB98" s="17" t="s">
        <v>171</v>
      </c>
      <c r="IC98" s="17" t="s">
        <v>223</v>
      </c>
      <c r="ID98" s="17">
        <v>10</v>
      </c>
      <c r="IE98" s="18" t="s">
        <v>145</v>
      </c>
      <c r="IF98" s="18"/>
      <c r="IG98" s="18"/>
      <c r="IH98" s="18"/>
      <c r="II98" s="18"/>
    </row>
    <row r="99" spans="1:243" s="17" customFormat="1" ht="78.75">
      <c r="A99" s="40">
        <v>1.86</v>
      </c>
      <c r="B99" s="63" t="s">
        <v>469</v>
      </c>
      <c r="C99" s="61" t="s">
        <v>224</v>
      </c>
      <c r="D99" s="69"/>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1"/>
      <c r="IA99" s="17">
        <v>1.86</v>
      </c>
      <c r="IB99" s="17" t="s">
        <v>469</v>
      </c>
      <c r="IC99" s="17" t="s">
        <v>224</v>
      </c>
      <c r="IE99" s="18"/>
      <c r="IF99" s="18"/>
      <c r="IG99" s="18"/>
      <c r="IH99" s="18"/>
      <c r="II99" s="18"/>
    </row>
    <row r="100" spans="1:243" s="17" customFormat="1" ht="15.75">
      <c r="A100" s="40">
        <v>1.87</v>
      </c>
      <c r="B100" s="63" t="s">
        <v>470</v>
      </c>
      <c r="C100" s="61" t="s">
        <v>225</v>
      </c>
      <c r="D100" s="69"/>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1"/>
      <c r="IA100" s="17">
        <v>1.87</v>
      </c>
      <c r="IB100" s="17" t="s">
        <v>470</v>
      </c>
      <c r="IC100" s="17" t="s">
        <v>225</v>
      </c>
      <c r="IE100" s="18"/>
      <c r="IF100" s="18"/>
      <c r="IG100" s="18"/>
      <c r="IH100" s="18"/>
      <c r="II100" s="18"/>
    </row>
    <row r="101" spans="1:243" s="17" customFormat="1" ht="15.75">
      <c r="A101" s="40">
        <v>1.88</v>
      </c>
      <c r="B101" s="63" t="s">
        <v>471</v>
      </c>
      <c r="C101" s="61" t="s">
        <v>226</v>
      </c>
      <c r="D101" s="42">
        <v>1</v>
      </c>
      <c r="E101" s="41" t="s">
        <v>203</v>
      </c>
      <c r="F101" s="43">
        <v>180.14</v>
      </c>
      <c r="G101" s="44"/>
      <c r="H101" s="44"/>
      <c r="I101" s="45" t="s">
        <v>37</v>
      </c>
      <c r="J101" s="46">
        <f>IF(I101="Less(-)",-1,1)</f>
        <v>1</v>
      </c>
      <c r="K101" s="44" t="s">
        <v>38</v>
      </c>
      <c r="L101" s="44" t="s">
        <v>4</v>
      </c>
      <c r="M101" s="47"/>
      <c r="N101" s="44"/>
      <c r="O101" s="44"/>
      <c r="P101" s="48"/>
      <c r="Q101" s="44"/>
      <c r="R101" s="44"/>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9">
        <f>ROUND(total_amount_ba($B$2,$D$2,D101,F101,J101,K101,M101),0)</f>
        <v>180</v>
      </c>
      <c r="BB101" s="50">
        <f>BA101+SUM(N101:AZ101)</f>
        <v>180</v>
      </c>
      <c r="BC101" s="51" t="str">
        <f>SpellNumber(L101,BB101)</f>
        <v>INR  One Hundred &amp; Eighty  Only</v>
      </c>
      <c r="IA101" s="17">
        <v>1.88</v>
      </c>
      <c r="IB101" s="17" t="s">
        <v>471</v>
      </c>
      <c r="IC101" s="17" t="s">
        <v>226</v>
      </c>
      <c r="ID101" s="17">
        <v>1</v>
      </c>
      <c r="IE101" s="18" t="s">
        <v>203</v>
      </c>
      <c r="IF101" s="18"/>
      <c r="IG101" s="18"/>
      <c r="IH101" s="18"/>
      <c r="II101" s="18"/>
    </row>
    <row r="102" spans="1:243" s="17" customFormat="1" ht="15.75">
      <c r="A102" s="40">
        <v>1.89</v>
      </c>
      <c r="B102" s="63" t="s">
        <v>472</v>
      </c>
      <c r="C102" s="61" t="s">
        <v>227</v>
      </c>
      <c r="D102" s="69"/>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1"/>
      <c r="IA102" s="17">
        <v>1.89</v>
      </c>
      <c r="IB102" s="17" t="s">
        <v>472</v>
      </c>
      <c r="IC102" s="17" t="s">
        <v>227</v>
      </c>
      <c r="IE102" s="18"/>
      <c r="IF102" s="18"/>
      <c r="IG102" s="18"/>
      <c r="IH102" s="18"/>
      <c r="II102" s="18"/>
    </row>
    <row r="103" spans="1:243" s="17" customFormat="1" ht="15.75">
      <c r="A103" s="40">
        <v>1.9</v>
      </c>
      <c r="B103" s="63" t="s">
        <v>473</v>
      </c>
      <c r="C103" s="61" t="s">
        <v>228</v>
      </c>
      <c r="D103" s="42">
        <v>1</v>
      </c>
      <c r="E103" s="41" t="s">
        <v>203</v>
      </c>
      <c r="F103" s="43">
        <v>115.74</v>
      </c>
      <c r="G103" s="44"/>
      <c r="H103" s="44"/>
      <c r="I103" s="45" t="s">
        <v>37</v>
      </c>
      <c r="J103" s="46">
        <f>IF(I103="Less(-)",-1,1)</f>
        <v>1</v>
      </c>
      <c r="K103" s="44" t="s">
        <v>38</v>
      </c>
      <c r="L103" s="44" t="s">
        <v>4</v>
      </c>
      <c r="M103" s="47"/>
      <c r="N103" s="44"/>
      <c r="O103" s="44"/>
      <c r="P103" s="48"/>
      <c r="Q103" s="44"/>
      <c r="R103" s="44"/>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9">
        <f>ROUND(total_amount_ba($B$2,$D$2,D103,F103,J103,K103,M103),0)</f>
        <v>116</v>
      </c>
      <c r="BB103" s="50">
        <f>BA103+SUM(N103:AZ103)</f>
        <v>116</v>
      </c>
      <c r="BC103" s="51" t="str">
        <f>SpellNumber(L103,BB103)</f>
        <v>INR  One Hundred &amp; Sixteen  Only</v>
      </c>
      <c r="IA103" s="17">
        <v>1.9</v>
      </c>
      <c r="IB103" s="17" t="s">
        <v>473</v>
      </c>
      <c r="IC103" s="17" t="s">
        <v>228</v>
      </c>
      <c r="ID103" s="17">
        <v>1</v>
      </c>
      <c r="IE103" s="18" t="s">
        <v>203</v>
      </c>
      <c r="IF103" s="18"/>
      <c r="IG103" s="18"/>
      <c r="IH103" s="18"/>
      <c r="II103" s="18"/>
    </row>
    <row r="104" spans="1:243" s="17" customFormat="1" ht="15.75">
      <c r="A104" s="40">
        <v>1.91</v>
      </c>
      <c r="B104" s="63" t="s">
        <v>474</v>
      </c>
      <c r="C104" s="61" t="s">
        <v>229</v>
      </c>
      <c r="D104" s="69"/>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1"/>
      <c r="IA104" s="17">
        <v>1.91</v>
      </c>
      <c r="IB104" s="17" t="s">
        <v>474</v>
      </c>
      <c r="IC104" s="17" t="s">
        <v>229</v>
      </c>
      <c r="IE104" s="18"/>
      <c r="IF104" s="18"/>
      <c r="IG104" s="18"/>
      <c r="IH104" s="18"/>
      <c r="II104" s="18"/>
    </row>
    <row r="105" spans="1:243" s="17" customFormat="1" ht="15.75">
      <c r="A105" s="40">
        <v>1.92</v>
      </c>
      <c r="B105" s="63" t="s">
        <v>475</v>
      </c>
      <c r="C105" s="61" t="s">
        <v>230</v>
      </c>
      <c r="D105" s="42">
        <v>1</v>
      </c>
      <c r="E105" s="41" t="s">
        <v>203</v>
      </c>
      <c r="F105" s="43">
        <v>101.67</v>
      </c>
      <c r="G105" s="44"/>
      <c r="H105" s="44"/>
      <c r="I105" s="45" t="s">
        <v>37</v>
      </c>
      <c r="J105" s="46">
        <f>IF(I105="Less(-)",-1,1)</f>
        <v>1</v>
      </c>
      <c r="K105" s="44" t="s">
        <v>38</v>
      </c>
      <c r="L105" s="44" t="s">
        <v>4</v>
      </c>
      <c r="M105" s="47"/>
      <c r="N105" s="44"/>
      <c r="O105" s="44"/>
      <c r="P105" s="48"/>
      <c r="Q105" s="44"/>
      <c r="R105" s="44"/>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9">
        <f>ROUND(total_amount_ba($B$2,$D$2,D105,F105,J105,K105,M105),0)</f>
        <v>102</v>
      </c>
      <c r="BB105" s="50">
        <f>BA105+SUM(N105:AZ105)</f>
        <v>102</v>
      </c>
      <c r="BC105" s="51" t="str">
        <f>SpellNumber(L105,BB105)</f>
        <v>INR  One Hundred &amp; Two  Only</v>
      </c>
      <c r="IA105" s="17">
        <v>1.92</v>
      </c>
      <c r="IB105" s="17" t="s">
        <v>475</v>
      </c>
      <c r="IC105" s="17" t="s">
        <v>230</v>
      </c>
      <c r="ID105" s="17">
        <v>1</v>
      </c>
      <c r="IE105" s="18" t="s">
        <v>203</v>
      </c>
      <c r="IF105" s="18"/>
      <c r="IG105" s="18"/>
      <c r="IH105" s="18"/>
      <c r="II105" s="18"/>
    </row>
    <row r="106" spans="1:243" s="17" customFormat="1" ht="94.5">
      <c r="A106" s="40">
        <v>1.93</v>
      </c>
      <c r="B106" s="63" t="s">
        <v>476</v>
      </c>
      <c r="C106" s="61" t="s">
        <v>231</v>
      </c>
      <c r="D106" s="69"/>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1"/>
      <c r="IA106" s="17">
        <v>1.93</v>
      </c>
      <c r="IB106" s="17" t="s">
        <v>476</v>
      </c>
      <c r="IC106" s="17" t="s">
        <v>231</v>
      </c>
      <c r="IE106" s="18"/>
      <c r="IF106" s="18"/>
      <c r="IG106" s="18"/>
      <c r="IH106" s="18"/>
      <c r="II106" s="18"/>
    </row>
    <row r="107" spans="1:243" s="17" customFormat="1" ht="15.75">
      <c r="A107" s="40">
        <v>1.94</v>
      </c>
      <c r="B107" s="63" t="s">
        <v>477</v>
      </c>
      <c r="C107" s="61" t="s">
        <v>232</v>
      </c>
      <c r="D107" s="42">
        <v>3</v>
      </c>
      <c r="E107" s="41" t="s">
        <v>203</v>
      </c>
      <c r="F107" s="43">
        <v>271.37</v>
      </c>
      <c r="G107" s="44"/>
      <c r="H107" s="44"/>
      <c r="I107" s="45" t="s">
        <v>37</v>
      </c>
      <c r="J107" s="46">
        <f>IF(I107="Less(-)",-1,1)</f>
        <v>1</v>
      </c>
      <c r="K107" s="44" t="s">
        <v>38</v>
      </c>
      <c r="L107" s="44" t="s">
        <v>4</v>
      </c>
      <c r="M107" s="47"/>
      <c r="N107" s="44"/>
      <c r="O107" s="44"/>
      <c r="P107" s="48"/>
      <c r="Q107" s="44"/>
      <c r="R107" s="44"/>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9">
        <f>ROUND(total_amount_ba($B$2,$D$2,D107,F107,J107,K107,M107),0)</f>
        <v>814</v>
      </c>
      <c r="BB107" s="50">
        <f>BA107+SUM(N107:AZ107)</f>
        <v>814</v>
      </c>
      <c r="BC107" s="51" t="str">
        <f>SpellNumber(L107,BB107)</f>
        <v>INR  Eight Hundred &amp; Fourteen  Only</v>
      </c>
      <c r="IA107" s="17">
        <v>1.94</v>
      </c>
      <c r="IB107" s="17" t="s">
        <v>477</v>
      </c>
      <c r="IC107" s="17" t="s">
        <v>232</v>
      </c>
      <c r="ID107" s="17">
        <v>3</v>
      </c>
      <c r="IE107" s="18" t="s">
        <v>203</v>
      </c>
      <c r="IF107" s="18"/>
      <c r="IG107" s="18"/>
      <c r="IH107" s="18"/>
      <c r="II107" s="18"/>
    </row>
    <row r="108" spans="1:243" s="17" customFormat="1" ht="189">
      <c r="A108" s="40">
        <v>1.95</v>
      </c>
      <c r="B108" s="63" t="s">
        <v>478</v>
      </c>
      <c r="C108" s="61" t="s">
        <v>233</v>
      </c>
      <c r="D108" s="69"/>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1"/>
      <c r="IA108" s="17">
        <v>1.95</v>
      </c>
      <c r="IB108" s="17" t="s">
        <v>478</v>
      </c>
      <c r="IC108" s="17" t="s">
        <v>233</v>
      </c>
      <c r="IE108" s="18"/>
      <c r="IF108" s="18"/>
      <c r="IG108" s="18"/>
      <c r="IH108" s="18"/>
      <c r="II108" s="18"/>
    </row>
    <row r="109" spans="1:243" s="17" customFormat="1" ht="31.5">
      <c r="A109" s="40">
        <v>1.96</v>
      </c>
      <c r="B109" s="63" t="s">
        <v>479</v>
      </c>
      <c r="C109" s="61" t="s">
        <v>234</v>
      </c>
      <c r="D109" s="42">
        <v>10</v>
      </c>
      <c r="E109" s="41" t="s">
        <v>144</v>
      </c>
      <c r="F109" s="43">
        <v>1033.98</v>
      </c>
      <c r="G109" s="44"/>
      <c r="H109" s="44"/>
      <c r="I109" s="45" t="s">
        <v>37</v>
      </c>
      <c r="J109" s="46">
        <f>IF(I109="Less(-)",-1,1)</f>
        <v>1</v>
      </c>
      <c r="K109" s="44" t="s">
        <v>38</v>
      </c>
      <c r="L109" s="44" t="s">
        <v>4</v>
      </c>
      <c r="M109" s="47"/>
      <c r="N109" s="44"/>
      <c r="O109" s="44"/>
      <c r="P109" s="48"/>
      <c r="Q109" s="44"/>
      <c r="R109" s="44"/>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9">
        <f>ROUND(total_amount_ba($B$2,$D$2,D109,F109,J109,K109,M109),0)</f>
        <v>10340</v>
      </c>
      <c r="BB109" s="50">
        <f>BA109+SUM(N109:AZ109)</f>
        <v>10340</v>
      </c>
      <c r="BC109" s="51" t="str">
        <f>SpellNumber(L109,BB109)</f>
        <v>INR  Ten Thousand Three Hundred &amp; Forty  Only</v>
      </c>
      <c r="IA109" s="17">
        <v>1.96</v>
      </c>
      <c r="IB109" s="17" t="s">
        <v>479</v>
      </c>
      <c r="IC109" s="17" t="s">
        <v>234</v>
      </c>
      <c r="ID109" s="17">
        <v>10</v>
      </c>
      <c r="IE109" s="18" t="s">
        <v>144</v>
      </c>
      <c r="IF109" s="18"/>
      <c r="IG109" s="18"/>
      <c r="IH109" s="18"/>
      <c r="II109" s="18"/>
    </row>
    <row r="110" spans="1:243" s="17" customFormat="1" ht="15.75">
      <c r="A110" s="40">
        <v>1.97</v>
      </c>
      <c r="B110" s="63" t="s">
        <v>134</v>
      </c>
      <c r="C110" s="61" t="s">
        <v>235</v>
      </c>
      <c r="D110" s="69"/>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1"/>
      <c r="IA110" s="17">
        <v>1.97</v>
      </c>
      <c r="IB110" s="17" t="s">
        <v>134</v>
      </c>
      <c r="IC110" s="17" t="s">
        <v>235</v>
      </c>
      <c r="IE110" s="18"/>
      <c r="IF110" s="18"/>
      <c r="IG110" s="18"/>
      <c r="IH110" s="18"/>
      <c r="II110" s="18"/>
    </row>
    <row r="111" spans="1:243" s="17" customFormat="1" ht="15.75">
      <c r="A111" s="40">
        <v>1.98</v>
      </c>
      <c r="B111" s="63" t="s">
        <v>135</v>
      </c>
      <c r="C111" s="61" t="s">
        <v>236</v>
      </c>
      <c r="D111" s="69"/>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1"/>
      <c r="IA111" s="17">
        <v>1.98</v>
      </c>
      <c r="IB111" s="17" t="s">
        <v>135</v>
      </c>
      <c r="IC111" s="17" t="s">
        <v>236</v>
      </c>
      <c r="IE111" s="18"/>
      <c r="IF111" s="18"/>
      <c r="IG111" s="18"/>
      <c r="IH111" s="18"/>
      <c r="II111" s="18"/>
    </row>
    <row r="112" spans="1:243" s="17" customFormat="1" ht="30">
      <c r="A112" s="40">
        <v>1.99</v>
      </c>
      <c r="B112" s="63" t="s">
        <v>136</v>
      </c>
      <c r="C112" s="61" t="s">
        <v>237</v>
      </c>
      <c r="D112" s="42">
        <v>10</v>
      </c>
      <c r="E112" s="41" t="s">
        <v>144</v>
      </c>
      <c r="F112" s="43">
        <v>258.09</v>
      </c>
      <c r="G112" s="44"/>
      <c r="H112" s="44"/>
      <c r="I112" s="45" t="s">
        <v>37</v>
      </c>
      <c r="J112" s="46">
        <f>IF(I112="Less(-)",-1,1)</f>
        <v>1</v>
      </c>
      <c r="K112" s="44" t="s">
        <v>38</v>
      </c>
      <c r="L112" s="44" t="s">
        <v>4</v>
      </c>
      <c r="M112" s="47"/>
      <c r="N112" s="44"/>
      <c r="O112" s="44"/>
      <c r="P112" s="48"/>
      <c r="Q112" s="44"/>
      <c r="R112" s="44"/>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9">
        <f>ROUND(total_amount_ba($B$2,$D$2,D112,F112,J112,K112,M112),0)</f>
        <v>2581</v>
      </c>
      <c r="BB112" s="50">
        <f>BA112+SUM(N112:AZ112)</f>
        <v>2581</v>
      </c>
      <c r="BC112" s="51" t="str">
        <f>SpellNumber(L112,BB112)</f>
        <v>INR  Two Thousand Five Hundred &amp; Eighty One  Only</v>
      </c>
      <c r="IA112" s="17">
        <v>1.99</v>
      </c>
      <c r="IB112" s="17" t="s">
        <v>136</v>
      </c>
      <c r="IC112" s="17" t="s">
        <v>237</v>
      </c>
      <c r="ID112" s="17">
        <v>10</v>
      </c>
      <c r="IE112" s="18" t="s">
        <v>144</v>
      </c>
      <c r="IF112" s="18"/>
      <c r="IG112" s="18"/>
      <c r="IH112" s="18"/>
      <c r="II112" s="18"/>
    </row>
    <row r="113" spans="1:243" s="17" customFormat="1" ht="31.5">
      <c r="A113" s="40">
        <v>2</v>
      </c>
      <c r="B113" s="63" t="s">
        <v>137</v>
      </c>
      <c r="C113" s="61" t="s">
        <v>238</v>
      </c>
      <c r="D113" s="69"/>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1"/>
      <c r="IA113" s="17">
        <v>2</v>
      </c>
      <c r="IB113" s="17" t="s">
        <v>137</v>
      </c>
      <c r="IC113" s="17" t="s">
        <v>238</v>
      </c>
      <c r="IE113" s="18"/>
      <c r="IF113" s="18"/>
      <c r="IG113" s="18"/>
      <c r="IH113" s="18"/>
      <c r="II113" s="18"/>
    </row>
    <row r="114" spans="1:243" s="17" customFormat="1" ht="30">
      <c r="A114" s="40">
        <v>2.01</v>
      </c>
      <c r="B114" s="63" t="s">
        <v>136</v>
      </c>
      <c r="C114" s="61" t="s">
        <v>239</v>
      </c>
      <c r="D114" s="42">
        <v>10</v>
      </c>
      <c r="E114" s="41" t="s">
        <v>144</v>
      </c>
      <c r="F114" s="43">
        <v>297.33</v>
      </c>
      <c r="G114" s="44"/>
      <c r="H114" s="44"/>
      <c r="I114" s="45" t="s">
        <v>37</v>
      </c>
      <c r="J114" s="46">
        <f>IF(I114="Less(-)",-1,1)</f>
        <v>1</v>
      </c>
      <c r="K114" s="44" t="s">
        <v>38</v>
      </c>
      <c r="L114" s="44" t="s">
        <v>4</v>
      </c>
      <c r="M114" s="47"/>
      <c r="N114" s="44"/>
      <c r="O114" s="44"/>
      <c r="P114" s="48"/>
      <c r="Q114" s="44"/>
      <c r="R114" s="44"/>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9">
        <f>ROUND(total_amount_ba($B$2,$D$2,D114,F114,J114,K114,M114),0)</f>
        <v>2973</v>
      </c>
      <c r="BB114" s="50">
        <f>BA114+SUM(N114:AZ114)</f>
        <v>2973</v>
      </c>
      <c r="BC114" s="51" t="str">
        <f>SpellNumber(L114,BB114)</f>
        <v>INR  Two Thousand Nine Hundred &amp; Seventy Three  Only</v>
      </c>
      <c r="IA114" s="17">
        <v>2.01</v>
      </c>
      <c r="IB114" s="17" t="s">
        <v>136</v>
      </c>
      <c r="IC114" s="17" t="s">
        <v>239</v>
      </c>
      <c r="ID114" s="17">
        <v>10</v>
      </c>
      <c r="IE114" s="18" t="s">
        <v>144</v>
      </c>
      <c r="IF114" s="18"/>
      <c r="IG114" s="18"/>
      <c r="IH114" s="18"/>
      <c r="II114" s="18"/>
    </row>
    <row r="115" spans="1:243" s="17" customFormat="1" ht="31.5">
      <c r="A115" s="40">
        <v>2.02</v>
      </c>
      <c r="B115" s="63" t="s">
        <v>480</v>
      </c>
      <c r="C115" s="61" t="s">
        <v>240</v>
      </c>
      <c r="D115" s="69"/>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1"/>
      <c r="IA115" s="17">
        <v>2.02</v>
      </c>
      <c r="IB115" s="17" t="s">
        <v>480</v>
      </c>
      <c r="IC115" s="17" t="s">
        <v>240</v>
      </c>
      <c r="IE115" s="18"/>
      <c r="IF115" s="18"/>
      <c r="IG115" s="18"/>
      <c r="IH115" s="18"/>
      <c r="II115" s="18"/>
    </row>
    <row r="116" spans="1:243" s="17" customFormat="1" ht="30">
      <c r="A116" s="40">
        <v>2.03</v>
      </c>
      <c r="B116" s="63" t="s">
        <v>172</v>
      </c>
      <c r="C116" s="61" t="s">
        <v>241</v>
      </c>
      <c r="D116" s="42">
        <v>270</v>
      </c>
      <c r="E116" s="41" t="s">
        <v>144</v>
      </c>
      <c r="F116" s="43">
        <v>316.79</v>
      </c>
      <c r="G116" s="44"/>
      <c r="H116" s="44"/>
      <c r="I116" s="45" t="s">
        <v>37</v>
      </c>
      <c r="J116" s="46">
        <f>IF(I116="Less(-)",-1,1)</f>
        <v>1</v>
      </c>
      <c r="K116" s="44" t="s">
        <v>38</v>
      </c>
      <c r="L116" s="44" t="s">
        <v>4</v>
      </c>
      <c r="M116" s="47"/>
      <c r="N116" s="44"/>
      <c r="O116" s="44"/>
      <c r="P116" s="48"/>
      <c r="Q116" s="44"/>
      <c r="R116" s="44"/>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9">
        <f>ROUND(total_amount_ba($B$2,$D$2,D116,F116,J116,K116,M116),0)</f>
        <v>85533</v>
      </c>
      <c r="BB116" s="50">
        <f>BA116+SUM(N116:AZ116)</f>
        <v>85533</v>
      </c>
      <c r="BC116" s="51" t="str">
        <f>SpellNumber(L116,BB116)</f>
        <v>INR  Eighty Five Thousand Five Hundred &amp; Thirty Three  Only</v>
      </c>
      <c r="IA116" s="17">
        <v>2.03</v>
      </c>
      <c r="IB116" s="17" t="s">
        <v>172</v>
      </c>
      <c r="IC116" s="17" t="s">
        <v>241</v>
      </c>
      <c r="ID116" s="17">
        <v>270</v>
      </c>
      <c r="IE116" s="18" t="s">
        <v>144</v>
      </c>
      <c r="IF116" s="18"/>
      <c r="IG116" s="18"/>
      <c r="IH116" s="18"/>
      <c r="II116" s="18"/>
    </row>
    <row r="117" spans="1:243" s="17" customFormat="1" ht="31.5">
      <c r="A117" s="40">
        <v>2.04</v>
      </c>
      <c r="B117" s="63" t="s">
        <v>419</v>
      </c>
      <c r="C117" s="61" t="s">
        <v>242</v>
      </c>
      <c r="D117" s="69"/>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1"/>
      <c r="IA117" s="17">
        <v>2.04</v>
      </c>
      <c r="IB117" s="17" t="s">
        <v>419</v>
      </c>
      <c r="IC117" s="17" t="s">
        <v>242</v>
      </c>
      <c r="IE117" s="18"/>
      <c r="IF117" s="18"/>
      <c r="IG117" s="18"/>
      <c r="IH117" s="18"/>
      <c r="II117" s="18"/>
    </row>
    <row r="118" spans="1:243" s="17" customFormat="1" ht="30">
      <c r="A118" s="40">
        <v>2.05</v>
      </c>
      <c r="B118" s="63" t="s">
        <v>420</v>
      </c>
      <c r="C118" s="61" t="s">
        <v>243</v>
      </c>
      <c r="D118" s="42">
        <v>12</v>
      </c>
      <c r="E118" s="41" t="s">
        <v>144</v>
      </c>
      <c r="F118" s="43">
        <v>187.99</v>
      </c>
      <c r="G118" s="44"/>
      <c r="H118" s="44"/>
      <c r="I118" s="45" t="s">
        <v>37</v>
      </c>
      <c r="J118" s="46">
        <f>IF(I118="Less(-)",-1,1)</f>
        <v>1</v>
      </c>
      <c r="K118" s="44" t="s">
        <v>38</v>
      </c>
      <c r="L118" s="44" t="s">
        <v>4</v>
      </c>
      <c r="M118" s="47"/>
      <c r="N118" s="44"/>
      <c r="O118" s="44"/>
      <c r="P118" s="48"/>
      <c r="Q118" s="44"/>
      <c r="R118" s="44"/>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9">
        <f>ROUND(total_amount_ba($B$2,$D$2,D118,F118,J118,K118,M118),0)</f>
        <v>2256</v>
      </c>
      <c r="BB118" s="50">
        <f>BA118+SUM(N118:AZ118)</f>
        <v>2256</v>
      </c>
      <c r="BC118" s="51" t="str">
        <f>SpellNumber(L118,BB118)</f>
        <v>INR  Two Thousand Two Hundred &amp; Fifty Six  Only</v>
      </c>
      <c r="IA118" s="17">
        <v>2.05</v>
      </c>
      <c r="IB118" s="17" t="s">
        <v>420</v>
      </c>
      <c r="IC118" s="17" t="s">
        <v>243</v>
      </c>
      <c r="ID118" s="17">
        <v>12</v>
      </c>
      <c r="IE118" s="18" t="s">
        <v>144</v>
      </c>
      <c r="IF118" s="18"/>
      <c r="IG118" s="18"/>
      <c r="IH118" s="18"/>
      <c r="II118" s="18"/>
    </row>
    <row r="119" spans="1:243" s="17" customFormat="1" ht="15.75">
      <c r="A119" s="40">
        <v>2.06</v>
      </c>
      <c r="B119" s="63" t="s">
        <v>174</v>
      </c>
      <c r="C119" s="61" t="s">
        <v>244</v>
      </c>
      <c r="D119" s="69"/>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1"/>
      <c r="IA119" s="17">
        <v>2.06</v>
      </c>
      <c r="IB119" s="17" t="s">
        <v>174</v>
      </c>
      <c r="IC119" s="17" t="s">
        <v>244</v>
      </c>
      <c r="IE119" s="18"/>
      <c r="IF119" s="18"/>
      <c r="IG119" s="18"/>
      <c r="IH119" s="18"/>
      <c r="II119" s="18"/>
    </row>
    <row r="120" spans="1:243" s="17" customFormat="1" ht="15.75">
      <c r="A120" s="40">
        <v>2.07</v>
      </c>
      <c r="B120" s="63" t="s">
        <v>481</v>
      </c>
      <c r="C120" s="61" t="s">
        <v>245</v>
      </c>
      <c r="D120" s="42">
        <v>20</v>
      </c>
      <c r="E120" s="41" t="s">
        <v>144</v>
      </c>
      <c r="F120" s="43">
        <v>28.45</v>
      </c>
      <c r="G120" s="44"/>
      <c r="H120" s="44"/>
      <c r="I120" s="45" t="s">
        <v>37</v>
      </c>
      <c r="J120" s="46">
        <f>IF(I120="Less(-)",-1,1)</f>
        <v>1</v>
      </c>
      <c r="K120" s="44" t="s">
        <v>38</v>
      </c>
      <c r="L120" s="44" t="s">
        <v>4</v>
      </c>
      <c r="M120" s="47"/>
      <c r="N120" s="44"/>
      <c r="O120" s="44"/>
      <c r="P120" s="48"/>
      <c r="Q120" s="44"/>
      <c r="R120" s="44"/>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9">
        <f>ROUND(total_amount_ba($B$2,$D$2,D120,F120,J120,K120,M120),0)</f>
        <v>569</v>
      </c>
      <c r="BB120" s="50">
        <f>BA120+SUM(N120:AZ120)</f>
        <v>569</v>
      </c>
      <c r="BC120" s="51" t="str">
        <f>SpellNumber(L120,BB120)</f>
        <v>INR  Five Hundred &amp; Sixty Nine  Only</v>
      </c>
      <c r="IA120" s="17">
        <v>2.07</v>
      </c>
      <c r="IB120" s="17" t="s">
        <v>481</v>
      </c>
      <c r="IC120" s="17" t="s">
        <v>245</v>
      </c>
      <c r="ID120" s="17">
        <v>20</v>
      </c>
      <c r="IE120" s="18" t="s">
        <v>144</v>
      </c>
      <c r="IF120" s="18"/>
      <c r="IG120" s="18"/>
      <c r="IH120" s="18"/>
      <c r="II120" s="18"/>
    </row>
    <row r="121" spans="1:243" s="17" customFormat="1" ht="31.5">
      <c r="A121" s="40">
        <v>2.08</v>
      </c>
      <c r="B121" s="63" t="s">
        <v>482</v>
      </c>
      <c r="C121" s="61" t="s">
        <v>246</v>
      </c>
      <c r="D121" s="69"/>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1"/>
      <c r="IA121" s="17">
        <v>2.08</v>
      </c>
      <c r="IB121" s="17" t="s">
        <v>482</v>
      </c>
      <c r="IC121" s="17" t="s">
        <v>246</v>
      </c>
      <c r="IE121" s="18"/>
      <c r="IF121" s="18"/>
      <c r="IG121" s="18"/>
      <c r="IH121" s="18"/>
      <c r="II121" s="18"/>
    </row>
    <row r="122" spans="1:243" s="17" customFormat="1" ht="47.25">
      <c r="A122" s="40">
        <v>2.09</v>
      </c>
      <c r="B122" s="63" t="s">
        <v>483</v>
      </c>
      <c r="C122" s="61" t="s">
        <v>247</v>
      </c>
      <c r="D122" s="42">
        <v>10</v>
      </c>
      <c r="E122" s="41" t="s">
        <v>144</v>
      </c>
      <c r="F122" s="43">
        <v>146.3</v>
      </c>
      <c r="G122" s="44"/>
      <c r="H122" s="44"/>
      <c r="I122" s="45" t="s">
        <v>37</v>
      </c>
      <c r="J122" s="46">
        <f>IF(I122="Less(-)",-1,1)</f>
        <v>1</v>
      </c>
      <c r="K122" s="44" t="s">
        <v>38</v>
      </c>
      <c r="L122" s="44" t="s">
        <v>4</v>
      </c>
      <c r="M122" s="47"/>
      <c r="N122" s="44"/>
      <c r="O122" s="44"/>
      <c r="P122" s="48"/>
      <c r="Q122" s="44"/>
      <c r="R122" s="44"/>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9">
        <f>ROUND(total_amount_ba($B$2,$D$2,D122,F122,J122,K122,M122),0)</f>
        <v>1463</v>
      </c>
      <c r="BB122" s="50">
        <f>BA122+SUM(N122:AZ122)</f>
        <v>1463</v>
      </c>
      <c r="BC122" s="51" t="str">
        <f>SpellNumber(L122,BB122)</f>
        <v>INR  One Thousand Four Hundred &amp; Sixty Three  Only</v>
      </c>
      <c r="IA122" s="17">
        <v>2.09</v>
      </c>
      <c r="IB122" s="17" t="s">
        <v>483</v>
      </c>
      <c r="IC122" s="17" t="s">
        <v>247</v>
      </c>
      <c r="ID122" s="17">
        <v>10</v>
      </c>
      <c r="IE122" s="18" t="s">
        <v>144</v>
      </c>
      <c r="IF122" s="18"/>
      <c r="IG122" s="18"/>
      <c r="IH122" s="18"/>
      <c r="II122" s="18"/>
    </row>
    <row r="123" spans="1:243" s="17" customFormat="1" ht="31.5">
      <c r="A123" s="40">
        <v>2.1</v>
      </c>
      <c r="B123" s="63" t="s">
        <v>139</v>
      </c>
      <c r="C123" s="61" t="s">
        <v>248</v>
      </c>
      <c r="D123" s="69"/>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1"/>
      <c r="IA123" s="17">
        <v>2.1</v>
      </c>
      <c r="IB123" s="17" t="s">
        <v>139</v>
      </c>
      <c r="IC123" s="17" t="s">
        <v>248</v>
      </c>
      <c r="IE123" s="18"/>
      <c r="IF123" s="18"/>
      <c r="IG123" s="18"/>
      <c r="IH123" s="18"/>
      <c r="II123" s="18"/>
    </row>
    <row r="124" spans="1:243" s="17" customFormat="1" ht="30">
      <c r="A124" s="40">
        <v>2.11</v>
      </c>
      <c r="B124" s="63" t="s">
        <v>138</v>
      </c>
      <c r="C124" s="61" t="s">
        <v>249</v>
      </c>
      <c r="D124" s="42">
        <v>50</v>
      </c>
      <c r="E124" s="41" t="s">
        <v>144</v>
      </c>
      <c r="F124" s="43">
        <v>115.26</v>
      </c>
      <c r="G124" s="44"/>
      <c r="H124" s="44"/>
      <c r="I124" s="45" t="s">
        <v>37</v>
      </c>
      <c r="J124" s="46">
        <f>IF(I124="Less(-)",-1,1)</f>
        <v>1</v>
      </c>
      <c r="K124" s="44" t="s">
        <v>38</v>
      </c>
      <c r="L124" s="44" t="s">
        <v>4</v>
      </c>
      <c r="M124" s="47"/>
      <c r="N124" s="44"/>
      <c r="O124" s="44"/>
      <c r="P124" s="48"/>
      <c r="Q124" s="44"/>
      <c r="R124" s="44"/>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9">
        <f>ROUND(total_amount_ba($B$2,$D$2,D124,F124,J124,K124,M124),0)</f>
        <v>5763</v>
      </c>
      <c r="BB124" s="50">
        <f>BA124+SUM(N124:AZ124)</f>
        <v>5763</v>
      </c>
      <c r="BC124" s="51" t="str">
        <f>SpellNumber(L124,BB124)</f>
        <v>INR  Five Thousand Seven Hundred &amp; Sixty Three  Only</v>
      </c>
      <c r="IA124" s="17">
        <v>2.11</v>
      </c>
      <c r="IB124" s="17" t="s">
        <v>138</v>
      </c>
      <c r="IC124" s="17" t="s">
        <v>249</v>
      </c>
      <c r="ID124" s="17">
        <v>50</v>
      </c>
      <c r="IE124" s="18" t="s">
        <v>144</v>
      </c>
      <c r="IF124" s="18"/>
      <c r="IG124" s="18"/>
      <c r="IH124" s="18"/>
      <c r="II124" s="18"/>
    </row>
    <row r="125" spans="1:243" s="17" customFormat="1" ht="15.75">
      <c r="A125" s="40">
        <v>2.12</v>
      </c>
      <c r="B125" s="63" t="s">
        <v>174</v>
      </c>
      <c r="C125" s="61" t="s">
        <v>250</v>
      </c>
      <c r="D125" s="69"/>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1"/>
      <c r="IA125" s="17">
        <v>2.12</v>
      </c>
      <c r="IB125" s="17" t="s">
        <v>174</v>
      </c>
      <c r="IC125" s="17" t="s">
        <v>250</v>
      </c>
      <c r="IE125" s="18"/>
      <c r="IF125" s="18"/>
      <c r="IG125" s="18"/>
      <c r="IH125" s="18"/>
      <c r="II125" s="18"/>
    </row>
    <row r="126" spans="1:243" s="17" customFormat="1" ht="15.75">
      <c r="A126" s="40">
        <v>2.13</v>
      </c>
      <c r="B126" s="63" t="s">
        <v>175</v>
      </c>
      <c r="C126" s="61" t="s">
        <v>251</v>
      </c>
      <c r="D126" s="42">
        <v>50</v>
      </c>
      <c r="E126" s="41" t="s">
        <v>144</v>
      </c>
      <c r="F126" s="43">
        <v>16.66</v>
      </c>
      <c r="G126" s="44"/>
      <c r="H126" s="44"/>
      <c r="I126" s="45" t="s">
        <v>37</v>
      </c>
      <c r="J126" s="46">
        <f>IF(I126="Less(-)",-1,1)</f>
        <v>1</v>
      </c>
      <c r="K126" s="44" t="s">
        <v>38</v>
      </c>
      <c r="L126" s="44" t="s">
        <v>4</v>
      </c>
      <c r="M126" s="47"/>
      <c r="N126" s="44"/>
      <c r="O126" s="44"/>
      <c r="P126" s="48"/>
      <c r="Q126" s="44"/>
      <c r="R126" s="44"/>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9">
        <f>ROUND(total_amount_ba($B$2,$D$2,D126,F126,J126,K126,M126),0)</f>
        <v>833</v>
      </c>
      <c r="BB126" s="50">
        <f>BA126+SUM(N126:AZ126)</f>
        <v>833</v>
      </c>
      <c r="BC126" s="51" t="str">
        <f>SpellNumber(L126,BB126)</f>
        <v>INR  Eight Hundred &amp; Thirty Three  Only</v>
      </c>
      <c r="IA126" s="17">
        <v>2.13</v>
      </c>
      <c r="IB126" s="17" t="s">
        <v>175</v>
      </c>
      <c r="IC126" s="17" t="s">
        <v>251</v>
      </c>
      <c r="ID126" s="17">
        <v>50</v>
      </c>
      <c r="IE126" s="18" t="s">
        <v>144</v>
      </c>
      <c r="IF126" s="18"/>
      <c r="IG126" s="18"/>
      <c r="IH126" s="18"/>
      <c r="II126" s="18"/>
    </row>
    <row r="127" spans="1:243" s="17" customFormat="1" ht="47.25">
      <c r="A127" s="40">
        <v>2.14</v>
      </c>
      <c r="B127" s="63" t="s">
        <v>421</v>
      </c>
      <c r="C127" s="61" t="s">
        <v>252</v>
      </c>
      <c r="D127" s="42">
        <v>20</v>
      </c>
      <c r="E127" s="41" t="s">
        <v>144</v>
      </c>
      <c r="F127" s="43">
        <v>14.34</v>
      </c>
      <c r="G127" s="44"/>
      <c r="H127" s="44"/>
      <c r="I127" s="45" t="s">
        <v>37</v>
      </c>
      <c r="J127" s="46">
        <f>IF(I127="Less(-)",-1,1)</f>
        <v>1</v>
      </c>
      <c r="K127" s="44" t="s">
        <v>38</v>
      </c>
      <c r="L127" s="44" t="s">
        <v>4</v>
      </c>
      <c r="M127" s="47"/>
      <c r="N127" s="44"/>
      <c r="O127" s="44"/>
      <c r="P127" s="48"/>
      <c r="Q127" s="44"/>
      <c r="R127" s="44"/>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9">
        <f>ROUND(total_amount_ba($B$2,$D$2,D127,F127,J127,K127,M127),0)</f>
        <v>287</v>
      </c>
      <c r="BB127" s="50">
        <f>BA127+SUM(N127:AZ127)</f>
        <v>287</v>
      </c>
      <c r="BC127" s="51" t="str">
        <f>SpellNumber(L127,BB127)</f>
        <v>INR  Two Hundred &amp; Eighty Seven  Only</v>
      </c>
      <c r="IA127" s="17">
        <v>2.14</v>
      </c>
      <c r="IB127" s="17" t="s">
        <v>421</v>
      </c>
      <c r="IC127" s="17" t="s">
        <v>252</v>
      </c>
      <c r="ID127" s="17">
        <v>20</v>
      </c>
      <c r="IE127" s="18" t="s">
        <v>144</v>
      </c>
      <c r="IF127" s="18"/>
      <c r="IG127" s="18"/>
      <c r="IH127" s="18"/>
      <c r="II127" s="18"/>
    </row>
    <row r="128" spans="1:243" s="17" customFormat="1" ht="31.5">
      <c r="A128" s="40">
        <v>2.15</v>
      </c>
      <c r="B128" s="63" t="s">
        <v>173</v>
      </c>
      <c r="C128" s="61" t="s">
        <v>253</v>
      </c>
      <c r="D128" s="69"/>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1"/>
      <c r="IA128" s="17">
        <v>2.15</v>
      </c>
      <c r="IB128" s="17" t="s">
        <v>173</v>
      </c>
      <c r="IC128" s="17" t="s">
        <v>253</v>
      </c>
      <c r="IE128" s="18"/>
      <c r="IF128" s="18"/>
      <c r="IG128" s="18"/>
      <c r="IH128" s="18"/>
      <c r="II128" s="18"/>
    </row>
    <row r="129" spans="1:243" s="17" customFormat="1" ht="30">
      <c r="A129" s="40">
        <v>2.16</v>
      </c>
      <c r="B129" s="63" t="s">
        <v>176</v>
      </c>
      <c r="C129" s="61" t="s">
        <v>254</v>
      </c>
      <c r="D129" s="42">
        <v>50</v>
      </c>
      <c r="E129" s="41" t="s">
        <v>144</v>
      </c>
      <c r="F129" s="43">
        <v>75.89</v>
      </c>
      <c r="G129" s="44"/>
      <c r="H129" s="44"/>
      <c r="I129" s="45" t="s">
        <v>37</v>
      </c>
      <c r="J129" s="46">
        <f>IF(I129="Less(-)",-1,1)</f>
        <v>1</v>
      </c>
      <c r="K129" s="44" t="s">
        <v>38</v>
      </c>
      <c r="L129" s="44" t="s">
        <v>4</v>
      </c>
      <c r="M129" s="47"/>
      <c r="N129" s="44"/>
      <c r="O129" s="44"/>
      <c r="P129" s="48"/>
      <c r="Q129" s="44"/>
      <c r="R129" s="44"/>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9">
        <f>ROUND(total_amount_ba($B$2,$D$2,D129,F129,J129,K129,M129),0)</f>
        <v>3795</v>
      </c>
      <c r="BB129" s="50">
        <f>BA129+SUM(N129:AZ129)</f>
        <v>3795</v>
      </c>
      <c r="BC129" s="51" t="str">
        <f>SpellNumber(L129,BB129)</f>
        <v>INR  Three Thousand Seven Hundred &amp; Ninety Five  Only</v>
      </c>
      <c r="IA129" s="17">
        <v>2.16</v>
      </c>
      <c r="IB129" s="17" t="s">
        <v>176</v>
      </c>
      <c r="IC129" s="17" t="s">
        <v>254</v>
      </c>
      <c r="ID129" s="17">
        <v>50</v>
      </c>
      <c r="IE129" s="18" t="s">
        <v>144</v>
      </c>
      <c r="IF129" s="18"/>
      <c r="IG129" s="18"/>
      <c r="IH129" s="18"/>
      <c r="II129" s="18"/>
    </row>
    <row r="130" spans="1:243" s="17" customFormat="1" ht="31.5">
      <c r="A130" s="40">
        <v>2.17</v>
      </c>
      <c r="B130" s="63" t="s">
        <v>482</v>
      </c>
      <c r="C130" s="61" t="s">
        <v>255</v>
      </c>
      <c r="D130" s="69"/>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1"/>
      <c r="IA130" s="17">
        <v>2.17</v>
      </c>
      <c r="IB130" s="17" t="s">
        <v>482</v>
      </c>
      <c r="IC130" s="17" t="s">
        <v>255</v>
      </c>
      <c r="IE130" s="18"/>
      <c r="IF130" s="18"/>
      <c r="IG130" s="18"/>
      <c r="IH130" s="18"/>
      <c r="II130" s="18"/>
    </row>
    <row r="131" spans="1:243" s="17" customFormat="1" ht="31.5">
      <c r="A131" s="40">
        <v>2.18</v>
      </c>
      <c r="B131" s="63" t="s">
        <v>484</v>
      </c>
      <c r="C131" s="61" t="s">
        <v>256</v>
      </c>
      <c r="D131" s="42">
        <v>50</v>
      </c>
      <c r="E131" s="41" t="s">
        <v>144</v>
      </c>
      <c r="F131" s="43">
        <v>97.85</v>
      </c>
      <c r="G131" s="44"/>
      <c r="H131" s="44"/>
      <c r="I131" s="45" t="s">
        <v>37</v>
      </c>
      <c r="J131" s="46">
        <f>IF(I131="Less(-)",-1,1)</f>
        <v>1</v>
      </c>
      <c r="K131" s="44" t="s">
        <v>38</v>
      </c>
      <c r="L131" s="44" t="s">
        <v>4</v>
      </c>
      <c r="M131" s="47"/>
      <c r="N131" s="44"/>
      <c r="O131" s="44"/>
      <c r="P131" s="48"/>
      <c r="Q131" s="44"/>
      <c r="R131" s="44"/>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9">
        <f>ROUND(total_amount_ba($B$2,$D$2,D131,F131,J131,K131,M131),0)</f>
        <v>4893</v>
      </c>
      <c r="BB131" s="50">
        <f>BA131+SUM(N131:AZ131)</f>
        <v>4893</v>
      </c>
      <c r="BC131" s="51" t="str">
        <f>SpellNumber(L131,BB131)</f>
        <v>INR  Four Thousand Eight Hundred &amp; Ninety Three  Only</v>
      </c>
      <c r="IA131" s="17">
        <v>2.18</v>
      </c>
      <c r="IB131" s="17" t="s">
        <v>484</v>
      </c>
      <c r="IC131" s="17" t="s">
        <v>256</v>
      </c>
      <c r="ID131" s="17">
        <v>50</v>
      </c>
      <c r="IE131" s="18" t="s">
        <v>144</v>
      </c>
      <c r="IF131" s="18"/>
      <c r="IG131" s="18"/>
      <c r="IH131" s="18"/>
      <c r="II131" s="18"/>
    </row>
    <row r="132" spans="1:243" s="17" customFormat="1" ht="15.75">
      <c r="A132" s="40">
        <v>2.19</v>
      </c>
      <c r="B132" s="63" t="s">
        <v>485</v>
      </c>
      <c r="C132" s="61" t="s">
        <v>257</v>
      </c>
      <c r="D132" s="69"/>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1"/>
      <c r="IA132" s="17">
        <v>2.19</v>
      </c>
      <c r="IB132" s="17" t="s">
        <v>485</v>
      </c>
      <c r="IC132" s="17" t="s">
        <v>257</v>
      </c>
      <c r="IE132" s="18"/>
      <c r="IF132" s="18"/>
      <c r="IG132" s="18"/>
      <c r="IH132" s="18"/>
      <c r="II132" s="18"/>
    </row>
    <row r="133" spans="1:243" s="17" customFormat="1" ht="94.5">
      <c r="A133" s="40">
        <v>2.2</v>
      </c>
      <c r="B133" s="63" t="s">
        <v>486</v>
      </c>
      <c r="C133" s="61" t="s">
        <v>258</v>
      </c>
      <c r="D133" s="69"/>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1"/>
      <c r="IA133" s="17">
        <v>2.2</v>
      </c>
      <c r="IB133" s="17" t="s">
        <v>486</v>
      </c>
      <c r="IC133" s="17" t="s">
        <v>258</v>
      </c>
      <c r="IE133" s="18"/>
      <c r="IF133" s="18"/>
      <c r="IG133" s="18"/>
      <c r="IH133" s="18"/>
      <c r="II133" s="18"/>
    </row>
    <row r="134" spans="1:243" s="17" customFormat="1" ht="15.75">
      <c r="A134" s="40">
        <v>2.21</v>
      </c>
      <c r="B134" s="63" t="s">
        <v>487</v>
      </c>
      <c r="C134" s="61" t="s">
        <v>259</v>
      </c>
      <c r="D134" s="42">
        <v>5</v>
      </c>
      <c r="E134" s="41" t="s">
        <v>144</v>
      </c>
      <c r="F134" s="43">
        <v>405.35</v>
      </c>
      <c r="G134" s="44"/>
      <c r="H134" s="44"/>
      <c r="I134" s="45" t="s">
        <v>37</v>
      </c>
      <c r="J134" s="46">
        <f>IF(I134="Less(-)",-1,1)</f>
        <v>1</v>
      </c>
      <c r="K134" s="44" t="s">
        <v>38</v>
      </c>
      <c r="L134" s="44" t="s">
        <v>4</v>
      </c>
      <c r="M134" s="47"/>
      <c r="N134" s="44"/>
      <c r="O134" s="44"/>
      <c r="P134" s="48"/>
      <c r="Q134" s="44"/>
      <c r="R134" s="44"/>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9">
        <f>ROUND(total_amount_ba($B$2,$D$2,D134,F134,J134,K134,M134),0)</f>
        <v>2027</v>
      </c>
      <c r="BB134" s="50">
        <f>BA134+SUM(N134:AZ134)</f>
        <v>2027</v>
      </c>
      <c r="BC134" s="51" t="str">
        <f>SpellNumber(L134,BB134)</f>
        <v>INR  Two Thousand  &amp;Twenty Seven  Only</v>
      </c>
      <c r="IA134" s="17">
        <v>2.21</v>
      </c>
      <c r="IB134" s="17" t="s">
        <v>487</v>
      </c>
      <c r="IC134" s="17" t="s">
        <v>259</v>
      </c>
      <c r="ID134" s="17">
        <v>5</v>
      </c>
      <c r="IE134" s="18" t="s">
        <v>144</v>
      </c>
      <c r="IF134" s="18"/>
      <c r="IG134" s="18"/>
      <c r="IH134" s="18"/>
      <c r="II134" s="18"/>
    </row>
    <row r="135" spans="1:243" s="17" customFormat="1" ht="204.75">
      <c r="A135" s="40">
        <v>2.22</v>
      </c>
      <c r="B135" s="63" t="s">
        <v>488</v>
      </c>
      <c r="C135" s="61" t="s">
        <v>260</v>
      </c>
      <c r="D135" s="42">
        <v>3700</v>
      </c>
      <c r="E135" s="41" t="s">
        <v>144</v>
      </c>
      <c r="F135" s="43">
        <v>62.52</v>
      </c>
      <c r="G135" s="44"/>
      <c r="H135" s="44"/>
      <c r="I135" s="45" t="s">
        <v>37</v>
      </c>
      <c r="J135" s="46">
        <f>IF(I135="Less(-)",-1,1)</f>
        <v>1</v>
      </c>
      <c r="K135" s="44" t="s">
        <v>38</v>
      </c>
      <c r="L135" s="44" t="s">
        <v>4</v>
      </c>
      <c r="M135" s="47"/>
      <c r="N135" s="44"/>
      <c r="O135" s="44"/>
      <c r="P135" s="48"/>
      <c r="Q135" s="44"/>
      <c r="R135" s="44"/>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9">
        <f>ROUND(total_amount_ba($B$2,$D$2,D135,F135,J135,K135,M135),0)</f>
        <v>231324</v>
      </c>
      <c r="BB135" s="50">
        <f>BA135+SUM(N135:AZ135)</f>
        <v>231324</v>
      </c>
      <c r="BC135" s="51" t="str">
        <f>SpellNumber(L135,BB135)</f>
        <v>INR  Two Lakh Thirty One Thousand Three Hundred &amp; Twenty Four  Only</v>
      </c>
      <c r="IA135" s="17">
        <v>2.22</v>
      </c>
      <c r="IB135" s="17" t="s">
        <v>488</v>
      </c>
      <c r="IC135" s="17" t="s">
        <v>260</v>
      </c>
      <c r="ID135" s="17">
        <v>3700</v>
      </c>
      <c r="IE135" s="18" t="s">
        <v>144</v>
      </c>
      <c r="IF135" s="18"/>
      <c r="IG135" s="18"/>
      <c r="IH135" s="18"/>
      <c r="II135" s="18"/>
    </row>
    <row r="136" spans="1:243" s="17" customFormat="1" ht="15.75">
      <c r="A136" s="40">
        <v>2.23</v>
      </c>
      <c r="B136" s="63" t="s">
        <v>489</v>
      </c>
      <c r="C136" s="61" t="s">
        <v>261</v>
      </c>
      <c r="D136" s="69"/>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1"/>
      <c r="IA136" s="17">
        <v>2.23</v>
      </c>
      <c r="IB136" s="17" t="s">
        <v>489</v>
      </c>
      <c r="IC136" s="17" t="s">
        <v>261</v>
      </c>
      <c r="IE136" s="18"/>
      <c r="IF136" s="18"/>
      <c r="IG136" s="18"/>
      <c r="IH136" s="18"/>
      <c r="II136" s="18"/>
    </row>
    <row r="137" spans="1:243" s="17" customFormat="1" ht="47.25">
      <c r="A137" s="40">
        <v>2.24</v>
      </c>
      <c r="B137" s="63" t="s">
        <v>177</v>
      </c>
      <c r="C137" s="61" t="s">
        <v>262</v>
      </c>
      <c r="D137" s="69"/>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1"/>
      <c r="IA137" s="17">
        <v>2.24</v>
      </c>
      <c r="IB137" s="17" t="s">
        <v>177</v>
      </c>
      <c r="IC137" s="17" t="s">
        <v>262</v>
      </c>
      <c r="IE137" s="18"/>
      <c r="IF137" s="18"/>
      <c r="IG137" s="18"/>
      <c r="IH137" s="18"/>
      <c r="II137" s="18"/>
    </row>
    <row r="138" spans="1:243" s="17" customFormat="1" ht="31.5">
      <c r="A138" s="40">
        <v>2.25</v>
      </c>
      <c r="B138" s="63" t="s">
        <v>178</v>
      </c>
      <c r="C138" s="61" t="s">
        <v>263</v>
      </c>
      <c r="D138" s="42">
        <v>3</v>
      </c>
      <c r="E138" s="41" t="s">
        <v>143</v>
      </c>
      <c r="F138" s="43">
        <v>1759.84</v>
      </c>
      <c r="G138" s="44"/>
      <c r="H138" s="44"/>
      <c r="I138" s="45" t="s">
        <v>37</v>
      </c>
      <c r="J138" s="46">
        <f>IF(I138="Less(-)",-1,1)</f>
        <v>1</v>
      </c>
      <c r="K138" s="44" t="s">
        <v>38</v>
      </c>
      <c r="L138" s="44" t="s">
        <v>4</v>
      </c>
      <c r="M138" s="47"/>
      <c r="N138" s="44"/>
      <c r="O138" s="44"/>
      <c r="P138" s="48"/>
      <c r="Q138" s="44"/>
      <c r="R138" s="44"/>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9">
        <f>ROUND(total_amount_ba($B$2,$D$2,D138,F138,J138,K138,M138),0)</f>
        <v>5280</v>
      </c>
      <c r="BB138" s="50">
        <f>BA138+SUM(N138:AZ138)</f>
        <v>5280</v>
      </c>
      <c r="BC138" s="51" t="str">
        <f>SpellNumber(L138,BB138)</f>
        <v>INR  Five Thousand Two Hundred &amp; Eighty  Only</v>
      </c>
      <c r="IA138" s="17">
        <v>2.25</v>
      </c>
      <c r="IB138" s="17" t="s">
        <v>178</v>
      </c>
      <c r="IC138" s="17" t="s">
        <v>263</v>
      </c>
      <c r="ID138" s="17">
        <v>3</v>
      </c>
      <c r="IE138" s="18" t="s">
        <v>143</v>
      </c>
      <c r="IF138" s="18"/>
      <c r="IG138" s="18"/>
      <c r="IH138" s="18"/>
      <c r="II138" s="18"/>
    </row>
    <row r="139" spans="1:243" s="17" customFormat="1" ht="31.5">
      <c r="A139" s="40">
        <v>2.26</v>
      </c>
      <c r="B139" s="63" t="s">
        <v>179</v>
      </c>
      <c r="C139" s="61" t="s">
        <v>264</v>
      </c>
      <c r="D139" s="42">
        <v>3</v>
      </c>
      <c r="E139" s="41" t="s">
        <v>143</v>
      </c>
      <c r="F139" s="43">
        <v>1086.89</v>
      </c>
      <c r="G139" s="44"/>
      <c r="H139" s="44"/>
      <c r="I139" s="45" t="s">
        <v>37</v>
      </c>
      <c r="J139" s="46">
        <f>IF(I139="Less(-)",-1,1)</f>
        <v>1</v>
      </c>
      <c r="K139" s="44" t="s">
        <v>38</v>
      </c>
      <c r="L139" s="44" t="s">
        <v>4</v>
      </c>
      <c r="M139" s="47"/>
      <c r="N139" s="44"/>
      <c r="O139" s="44"/>
      <c r="P139" s="48"/>
      <c r="Q139" s="44"/>
      <c r="R139" s="44"/>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9">
        <f>ROUND(total_amount_ba($B$2,$D$2,D139,F139,J139,K139,M139),0)</f>
        <v>3261</v>
      </c>
      <c r="BB139" s="50">
        <f>BA139+SUM(N139:AZ139)</f>
        <v>3261</v>
      </c>
      <c r="BC139" s="51" t="str">
        <f>SpellNumber(L139,BB139)</f>
        <v>INR  Three Thousand Two Hundred &amp; Sixty One  Only</v>
      </c>
      <c r="IA139" s="17">
        <v>2.26</v>
      </c>
      <c r="IB139" s="17" t="s">
        <v>179</v>
      </c>
      <c r="IC139" s="17" t="s">
        <v>264</v>
      </c>
      <c r="ID139" s="17">
        <v>3</v>
      </c>
      <c r="IE139" s="18" t="s">
        <v>143</v>
      </c>
      <c r="IF139" s="18"/>
      <c r="IG139" s="18"/>
      <c r="IH139" s="18"/>
      <c r="II139" s="18"/>
    </row>
    <row r="140" spans="1:243" s="17" customFormat="1" ht="63">
      <c r="A140" s="40">
        <v>2.27</v>
      </c>
      <c r="B140" s="63" t="s">
        <v>180</v>
      </c>
      <c r="C140" s="61" t="s">
        <v>265</v>
      </c>
      <c r="D140" s="42">
        <v>1</v>
      </c>
      <c r="E140" s="41" t="s">
        <v>143</v>
      </c>
      <c r="F140" s="43">
        <v>2567.38</v>
      </c>
      <c r="G140" s="44"/>
      <c r="H140" s="44"/>
      <c r="I140" s="45" t="s">
        <v>37</v>
      </c>
      <c r="J140" s="46">
        <f>IF(I140="Less(-)",-1,1)</f>
        <v>1</v>
      </c>
      <c r="K140" s="44" t="s">
        <v>38</v>
      </c>
      <c r="L140" s="44" t="s">
        <v>4</v>
      </c>
      <c r="M140" s="47"/>
      <c r="N140" s="44"/>
      <c r="O140" s="44"/>
      <c r="P140" s="48"/>
      <c r="Q140" s="44"/>
      <c r="R140" s="44"/>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9">
        <f>ROUND(total_amount_ba($B$2,$D$2,D140,F140,J140,K140,M140),0)</f>
        <v>2567</v>
      </c>
      <c r="BB140" s="50">
        <f>BA140+SUM(N140:AZ140)</f>
        <v>2567</v>
      </c>
      <c r="BC140" s="51" t="str">
        <f>SpellNumber(L140,BB140)</f>
        <v>INR  Two Thousand Five Hundred &amp; Sixty Seven  Only</v>
      </c>
      <c r="IA140" s="17">
        <v>2.27</v>
      </c>
      <c r="IB140" s="17" t="s">
        <v>180</v>
      </c>
      <c r="IC140" s="17" t="s">
        <v>265</v>
      </c>
      <c r="ID140" s="17">
        <v>1</v>
      </c>
      <c r="IE140" s="18" t="s">
        <v>143</v>
      </c>
      <c r="IF140" s="18"/>
      <c r="IG140" s="18"/>
      <c r="IH140" s="18"/>
      <c r="II140" s="18"/>
    </row>
    <row r="141" spans="1:243" s="17" customFormat="1" ht="63">
      <c r="A141" s="40">
        <v>2.28</v>
      </c>
      <c r="B141" s="63" t="s">
        <v>181</v>
      </c>
      <c r="C141" s="61" t="s">
        <v>266</v>
      </c>
      <c r="D141" s="69"/>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1"/>
      <c r="IA141" s="17">
        <v>2.28</v>
      </c>
      <c r="IB141" s="17" t="s">
        <v>181</v>
      </c>
      <c r="IC141" s="17" t="s">
        <v>266</v>
      </c>
      <c r="IE141" s="18"/>
      <c r="IF141" s="18"/>
      <c r="IG141" s="18"/>
      <c r="IH141" s="18"/>
      <c r="II141" s="18"/>
    </row>
    <row r="142" spans="1:243" s="17" customFormat="1" ht="30">
      <c r="A142" s="40">
        <v>2.29</v>
      </c>
      <c r="B142" s="63" t="s">
        <v>182</v>
      </c>
      <c r="C142" s="61" t="s">
        <v>267</v>
      </c>
      <c r="D142" s="42">
        <v>5</v>
      </c>
      <c r="E142" s="41" t="s">
        <v>143</v>
      </c>
      <c r="F142" s="43">
        <v>1489.22</v>
      </c>
      <c r="G142" s="44"/>
      <c r="H142" s="44"/>
      <c r="I142" s="45" t="s">
        <v>37</v>
      </c>
      <c r="J142" s="46">
        <f>IF(I142="Less(-)",-1,1)</f>
        <v>1</v>
      </c>
      <c r="K142" s="44" t="s">
        <v>38</v>
      </c>
      <c r="L142" s="44" t="s">
        <v>4</v>
      </c>
      <c r="M142" s="47"/>
      <c r="N142" s="44"/>
      <c r="O142" s="44"/>
      <c r="P142" s="48"/>
      <c r="Q142" s="44"/>
      <c r="R142" s="44"/>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9">
        <f>ROUND(total_amount_ba($B$2,$D$2,D142,F142,J142,K142,M142),0)</f>
        <v>7446</v>
      </c>
      <c r="BB142" s="50">
        <f>BA142+SUM(N142:AZ142)</f>
        <v>7446</v>
      </c>
      <c r="BC142" s="51" t="str">
        <f>SpellNumber(L142,BB142)</f>
        <v>INR  Seven Thousand Four Hundred &amp; Forty Six  Only</v>
      </c>
      <c r="IA142" s="17">
        <v>2.29</v>
      </c>
      <c r="IB142" s="17" t="s">
        <v>182</v>
      </c>
      <c r="IC142" s="17" t="s">
        <v>267</v>
      </c>
      <c r="ID142" s="17">
        <v>5</v>
      </c>
      <c r="IE142" s="18" t="s">
        <v>143</v>
      </c>
      <c r="IF142" s="18"/>
      <c r="IG142" s="18"/>
      <c r="IH142" s="18"/>
      <c r="II142" s="18"/>
    </row>
    <row r="143" spans="1:243" s="17" customFormat="1" ht="47.25">
      <c r="A143" s="40">
        <v>2.3</v>
      </c>
      <c r="B143" s="63" t="s">
        <v>183</v>
      </c>
      <c r="C143" s="61" t="s">
        <v>268</v>
      </c>
      <c r="D143" s="69"/>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1"/>
      <c r="IA143" s="17">
        <v>2.3</v>
      </c>
      <c r="IB143" s="17" t="s">
        <v>183</v>
      </c>
      <c r="IC143" s="17" t="s">
        <v>268</v>
      </c>
      <c r="IE143" s="18"/>
      <c r="IF143" s="18"/>
      <c r="IG143" s="18"/>
      <c r="IH143" s="18"/>
      <c r="II143" s="18"/>
    </row>
    <row r="144" spans="1:243" s="17" customFormat="1" ht="15.75">
      <c r="A144" s="40">
        <v>2.31</v>
      </c>
      <c r="B144" s="63" t="s">
        <v>184</v>
      </c>
      <c r="C144" s="61" t="s">
        <v>269</v>
      </c>
      <c r="D144" s="42">
        <v>3</v>
      </c>
      <c r="E144" s="41" t="s">
        <v>203</v>
      </c>
      <c r="F144" s="43">
        <v>265.41</v>
      </c>
      <c r="G144" s="44"/>
      <c r="H144" s="44"/>
      <c r="I144" s="45" t="s">
        <v>37</v>
      </c>
      <c r="J144" s="46">
        <f aca="true" t="shared" si="4" ref="J144:J207">IF(I144="Less(-)",-1,1)</f>
        <v>1</v>
      </c>
      <c r="K144" s="44" t="s">
        <v>38</v>
      </c>
      <c r="L144" s="44" t="s">
        <v>4</v>
      </c>
      <c r="M144" s="47"/>
      <c r="N144" s="44"/>
      <c r="O144" s="44"/>
      <c r="P144" s="48"/>
      <c r="Q144" s="44"/>
      <c r="R144" s="44"/>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9">
        <f aca="true" t="shared" si="5" ref="BA144:BA207">ROUND(total_amount_ba($B$2,$D$2,D144,F144,J144,K144,M144),0)</f>
        <v>796</v>
      </c>
      <c r="BB144" s="50">
        <f aca="true" t="shared" si="6" ref="BB144:BB207">BA144+SUM(N144:AZ144)</f>
        <v>796</v>
      </c>
      <c r="BC144" s="51" t="str">
        <f aca="true" t="shared" si="7" ref="BC144:BC207">SpellNumber(L144,BB144)</f>
        <v>INR  Seven Hundred &amp; Ninety Six  Only</v>
      </c>
      <c r="IA144" s="17">
        <v>2.31</v>
      </c>
      <c r="IB144" s="17" t="s">
        <v>184</v>
      </c>
      <c r="IC144" s="17" t="s">
        <v>269</v>
      </c>
      <c r="ID144" s="17">
        <v>3</v>
      </c>
      <c r="IE144" s="18" t="s">
        <v>203</v>
      </c>
      <c r="IF144" s="18"/>
      <c r="IG144" s="18"/>
      <c r="IH144" s="18"/>
      <c r="II144" s="18"/>
    </row>
    <row r="145" spans="1:243" s="17" customFormat="1" ht="63">
      <c r="A145" s="40">
        <v>2.32</v>
      </c>
      <c r="B145" s="63" t="s">
        <v>490</v>
      </c>
      <c r="C145" s="61" t="s">
        <v>270</v>
      </c>
      <c r="D145" s="42">
        <v>50</v>
      </c>
      <c r="E145" s="41" t="s">
        <v>146</v>
      </c>
      <c r="F145" s="43">
        <v>4.08</v>
      </c>
      <c r="G145" s="44"/>
      <c r="H145" s="44"/>
      <c r="I145" s="45" t="s">
        <v>37</v>
      </c>
      <c r="J145" s="46">
        <f t="shared" si="4"/>
        <v>1</v>
      </c>
      <c r="K145" s="44" t="s">
        <v>38</v>
      </c>
      <c r="L145" s="44" t="s">
        <v>4</v>
      </c>
      <c r="M145" s="47"/>
      <c r="N145" s="44"/>
      <c r="O145" s="44"/>
      <c r="P145" s="48"/>
      <c r="Q145" s="44"/>
      <c r="R145" s="44"/>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9">
        <f t="shared" si="5"/>
        <v>204</v>
      </c>
      <c r="BB145" s="50">
        <f t="shared" si="6"/>
        <v>204</v>
      </c>
      <c r="BC145" s="51" t="str">
        <f t="shared" si="7"/>
        <v>INR  Two Hundred &amp; Four  Only</v>
      </c>
      <c r="IA145" s="17">
        <v>2.32</v>
      </c>
      <c r="IB145" s="17" t="s">
        <v>490</v>
      </c>
      <c r="IC145" s="17" t="s">
        <v>270</v>
      </c>
      <c r="ID145" s="17">
        <v>50</v>
      </c>
      <c r="IE145" s="18" t="s">
        <v>146</v>
      </c>
      <c r="IF145" s="18"/>
      <c r="IG145" s="18"/>
      <c r="IH145" s="18"/>
      <c r="II145" s="18"/>
    </row>
    <row r="146" spans="1:243" s="17" customFormat="1" ht="47.25">
      <c r="A146" s="40">
        <v>2.33</v>
      </c>
      <c r="B146" s="63" t="s">
        <v>491</v>
      </c>
      <c r="C146" s="61" t="s">
        <v>271</v>
      </c>
      <c r="D146" s="69"/>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1"/>
      <c r="IA146" s="17">
        <v>2.33</v>
      </c>
      <c r="IB146" s="17" t="s">
        <v>491</v>
      </c>
      <c r="IC146" s="17" t="s">
        <v>271</v>
      </c>
      <c r="IE146" s="18"/>
      <c r="IF146" s="18"/>
      <c r="IG146" s="18"/>
      <c r="IH146" s="18"/>
      <c r="II146" s="18"/>
    </row>
    <row r="147" spans="1:243" s="17" customFormat="1" ht="30">
      <c r="A147" s="40">
        <v>2.34</v>
      </c>
      <c r="B147" s="63" t="s">
        <v>492</v>
      </c>
      <c r="C147" s="61" t="s">
        <v>272</v>
      </c>
      <c r="D147" s="42">
        <v>20</v>
      </c>
      <c r="E147" s="41" t="s">
        <v>203</v>
      </c>
      <c r="F147" s="43">
        <v>169.18</v>
      </c>
      <c r="G147" s="44"/>
      <c r="H147" s="44"/>
      <c r="I147" s="45" t="s">
        <v>37</v>
      </c>
      <c r="J147" s="46">
        <f t="shared" si="4"/>
        <v>1</v>
      </c>
      <c r="K147" s="44" t="s">
        <v>38</v>
      </c>
      <c r="L147" s="44" t="s">
        <v>4</v>
      </c>
      <c r="M147" s="47"/>
      <c r="N147" s="44"/>
      <c r="O147" s="44"/>
      <c r="P147" s="48"/>
      <c r="Q147" s="44"/>
      <c r="R147" s="44"/>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9">
        <f t="shared" si="5"/>
        <v>3384</v>
      </c>
      <c r="BB147" s="50">
        <f t="shared" si="6"/>
        <v>3384</v>
      </c>
      <c r="BC147" s="51" t="str">
        <f t="shared" si="7"/>
        <v>INR  Three Thousand Three Hundred &amp; Eighty Four  Only</v>
      </c>
      <c r="IA147" s="17">
        <v>2.34</v>
      </c>
      <c r="IB147" s="17" t="s">
        <v>492</v>
      </c>
      <c r="IC147" s="17" t="s">
        <v>272</v>
      </c>
      <c r="ID147" s="17">
        <v>20</v>
      </c>
      <c r="IE147" s="18" t="s">
        <v>203</v>
      </c>
      <c r="IF147" s="18"/>
      <c r="IG147" s="18"/>
      <c r="IH147" s="18"/>
      <c r="II147" s="18"/>
    </row>
    <row r="148" spans="1:243" s="17" customFormat="1" ht="31.5">
      <c r="A148" s="40">
        <v>2.35</v>
      </c>
      <c r="B148" s="63" t="s">
        <v>493</v>
      </c>
      <c r="C148" s="61" t="s">
        <v>273</v>
      </c>
      <c r="D148" s="42">
        <v>60</v>
      </c>
      <c r="E148" s="41" t="s">
        <v>146</v>
      </c>
      <c r="F148" s="43">
        <v>26.61</v>
      </c>
      <c r="G148" s="44"/>
      <c r="H148" s="44"/>
      <c r="I148" s="45" t="s">
        <v>37</v>
      </c>
      <c r="J148" s="46">
        <f t="shared" si="4"/>
        <v>1</v>
      </c>
      <c r="K148" s="44" t="s">
        <v>38</v>
      </c>
      <c r="L148" s="44" t="s">
        <v>4</v>
      </c>
      <c r="M148" s="47"/>
      <c r="N148" s="44"/>
      <c r="O148" s="44"/>
      <c r="P148" s="48"/>
      <c r="Q148" s="44"/>
      <c r="R148" s="44"/>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9">
        <f t="shared" si="5"/>
        <v>1597</v>
      </c>
      <c r="BB148" s="50">
        <f t="shared" si="6"/>
        <v>1597</v>
      </c>
      <c r="BC148" s="51" t="str">
        <f t="shared" si="7"/>
        <v>INR  One Thousand Five Hundred &amp; Ninety Seven  Only</v>
      </c>
      <c r="IA148" s="17">
        <v>2.35</v>
      </c>
      <c r="IB148" s="17" t="s">
        <v>493</v>
      </c>
      <c r="IC148" s="17" t="s">
        <v>273</v>
      </c>
      <c r="ID148" s="17">
        <v>60</v>
      </c>
      <c r="IE148" s="18" t="s">
        <v>146</v>
      </c>
      <c r="IF148" s="18"/>
      <c r="IG148" s="18"/>
      <c r="IH148" s="18"/>
      <c r="II148" s="18"/>
    </row>
    <row r="149" spans="1:243" s="17" customFormat="1" ht="63">
      <c r="A149" s="40">
        <v>2.36</v>
      </c>
      <c r="B149" s="63" t="s">
        <v>494</v>
      </c>
      <c r="C149" s="61" t="s">
        <v>274</v>
      </c>
      <c r="D149" s="69"/>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1"/>
      <c r="IA149" s="17">
        <v>2.36</v>
      </c>
      <c r="IB149" s="17" t="s">
        <v>494</v>
      </c>
      <c r="IC149" s="17" t="s">
        <v>274</v>
      </c>
      <c r="IE149" s="18"/>
      <c r="IF149" s="18"/>
      <c r="IG149" s="18"/>
      <c r="IH149" s="18"/>
      <c r="II149" s="18"/>
    </row>
    <row r="150" spans="1:243" s="17" customFormat="1" ht="15.75">
      <c r="A150" s="40">
        <v>2.37</v>
      </c>
      <c r="B150" s="63" t="s">
        <v>495</v>
      </c>
      <c r="C150" s="61" t="s">
        <v>275</v>
      </c>
      <c r="D150" s="42">
        <v>10</v>
      </c>
      <c r="E150" s="41" t="s">
        <v>144</v>
      </c>
      <c r="F150" s="43">
        <v>310.08</v>
      </c>
      <c r="G150" s="44"/>
      <c r="H150" s="44"/>
      <c r="I150" s="45" t="s">
        <v>37</v>
      </c>
      <c r="J150" s="46">
        <f t="shared" si="4"/>
        <v>1</v>
      </c>
      <c r="K150" s="44" t="s">
        <v>38</v>
      </c>
      <c r="L150" s="44" t="s">
        <v>4</v>
      </c>
      <c r="M150" s="47"/>
      <c r="N150" s="44"/>
      <c r="O150" s="44"/>
      <c r="P150" s="48"/>
      <c r="Q150" s="44"/>
      <c r="R150" s="44"/>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9">
        <f t="shared" si="5"/>
        <v>3101</v>
      </c>
      <c r="BB150" s="50">
        <f t="shared" si="6"/>
        <v>3101</v>
      </c>
      <c r="BC150" s="51" t="str">
        <f t="shared" si="7"/>
        <v>INR  Three Thousand One Hundred &amp; One  Only</v>
      </c>
      <c r="IA150" s="17">
        <v>2.37</v>
      </c>
      <c r="IB150" s="17" t="s">
        <v>495</v>
      </c>
      <c r="IC150" s="17" t="s">
        <v>275</v>
      </c>
      <c r="ID150" s="17">
        <v>10</v>
      </c>
      <c r="IE150" s="18" t="s">
        <v>144</v>
      </c>
      <c r="IF150" s="18"/>
      <c r="IG150" s="18"/>
      <c r="IH150" s="18"/>
      <c r="II150" s="18"/>
    </row>
    <row r="151" spans="1:243" s="17" customFormat="1" ht="94.5">
      <c r="A151" s="40">
        <v>2.38</v>
      </c>
      <c r="B151" s="62" t="s">
        <v>496</v>
      </c>
      <c r="C151" s="61" t="s">
        <v>276</v>
      </c>
      <c r="D151" s="69"/>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1"/>
      <c r="IA151" s="17">
        <v>2.38</v>
      </c>
      <c r="IB151" s="17" t="s">
        <v>496</v>
      </c>
      <c r="IC151" s="17" t="s">
        <v>276</v>
      </c>
      <c r="IE151" s="18"/>
      <c r="IF151" s="18"/>
      <c r="IG151" s="18"/>
      <c r="IH151" s="18"/>
      <c r="II151" s="18"/>
    </row>
    <row r="152" spans="1:243" s="17" customFormat="1" ht="30">
      <c r="A152" s="40">
        <v>2.39</v>
      </c>
      <c r="B152" s="62" t="s">
        <v>497</v>
      </c>
      <c r="C152" s="61" t="s">
        <v>277</v>
      </c>
      <c r="D152" s="42">
        <v>25</v>
      </c>
      <c r="E152" s="41" t="s">
        <v>145</v>
      </c>
      <c r="F152" s="43">
        <v>298.73</v>
      </c>
      <c r="G152" s="44"/>
      <c r="H152" s="44"/>
      <c r="I152" s="45" t="s">
        <v>37</v>
      </c>
      <c r="J152" s="46">
        <f t="shared" si="4"/>
        <v>1</v>
      </c>
      <c r="K152" s="44" t="s">
        <v>38</v>
      </c>
      <c r="L152" s="44" t="s">
        <v>4</v>
      </c>
      <c r="M152" s="47"/>
      <c r="N152" s="44"/>
      <c r="O152" s="44"/>
      <c r="P152" s="48"/>
      <c r="Q152" s="44"/>
      <c r="R152" s="44"/>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9">
        <f t="shared" si="5"/>
        <v>7468</v>
      </c>
      <c r="BB152" s="50">
        <f t="shared" si="6"/>
        <v>7468</v>
      </c>
      <c r="BC152" s="51" t="str">
        <f t="shared" si="7"/>
        <v>INR  Seven Thousand Four Hundred &amp; Sixty Eight  Only</v>
      </c>
      <c r="IA152" s="17">
        <v>2.39</v>
      </c>
      <c r="IB152" s="17" t="s">
        <v>497</v>
      </c>
      <c r="IC152" s="17" t="s">
        <v>277</v>
      </c>
      <c r="ID152" s="17">
        <v>25</v>
      </c>
      <c r="IE152" s="18" t="s">
        <v>145</v>
      </c>
      <c r="IF152" s="18"/>
      <c r="IG152" s="18"/>
      <c r="IH152" s="18"/>
      <c r="II152" s="18"/>
    </row>
    <row r="153" spans="1:243" s="17" customFormat="1" ht="47.25">
      <c r="A153" s="40">
        <v>2.4</v>
      </c>
      <c r="B153" s="62" t="s">
        <v>185</v>
      </c>
      <c r="C153" s="61" t="s">
        <v>278</v>
      </c>
      <c r="D153" s="42">
        <v>20</v>
      </c>
      <c r="E153" s="41" t="s">
        <v>144</v>
      </c>
      <c r="F153" s="43">
        <v>39.5</v>
      </c>
      <c r="G153" s="44"/>
      <c r="H153" s="44"/>
      <c r="I153" s="45" t="s">
        <v>37</v>
      </c>
      <c r="J153" s="46">
        <f t="shared" si="4"/>
        <v>1</v>
      </c>
      <c r="K153" s="44" t="s">
        <v>38</v>
      </c>
      <c r="L153" s="44" t="s">
        <v>4</v>
      </c>
      <c r="M153" s="47"/>
      <c r="N153" s="44"/>
      <c r="O153" s="44"/>
      <c r="P153" s="48"/>
      <c r="Q153" s="44"/>
      <c r="R153" s="44"/>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9">
        <f t="shared" si="5"/>
        <v>790</v>
      </c>
      <c r="BB153" s="50">
        <f t="shared" si="6"/>
        <v>790</v>
      </c>
      <c r="BC153" s="51" t="str">
        <f t="shared" si="7"/>
        <v>INR  Seven Hundred &amp; Ninety  Only</v>
      </c>
      <c r="IA153" s="17">
        <v>2.4</v>
      </c>
      <c r="IB153" s="17" t="s">
        <v>185</v>
      </c>
      <c r="IC153" s="17" t="s">
        <v>278</v>
      </c>
      <c r="ID153" s="17">
        <v>20</v>
      </c>
      <c r="IE153" s="18" t="s">
        <v>144</v>
      </c>
      <c r="IF153" s="18"/>
      <c r="IG153" s="18"/>
      <c r="IH153" s="18"/>
      <c r="II153" s="18"/>
    </row>
    <row r="154" spans="1:243" s="17" customFormat="1" ht="94.5">
      <c r="A154" s="40">
        <v>2.41</v>
      </c>
      <c r="B154" s="62" t="s">
        <v>140</v>
      </c>
      <c r="C154" s="61" t="s">
        <v>279</v>
      </c>
      <c r="D154" s="42">
        <v>50</v>
      </c>
      <c r="E154" s="41" t="s">
        <v>143</v>
      </c>
      <c r="F154" s="43">
        <v>192.33</v>
      </c>
      <c r="G154" s="44"/>
      <c r="H154" s="44"/>
      <c r="I154" s="45" t="s">
        <v>37</v>
      </c>
      <c r="J154" s="46">
        <f t="shared" si="4"/>
        <v>1</v>
      </c>
      <c r="K154" s="44" t="s">
        <v>38</v>
      </c>
      <c r="L154" s="44" t="s">
        <v>4</v>
      </c>
      <c r="M154" s="47"/>
      <c r="N154" s="44"/>
      <c r="O154" s="44"/>
      <c r="P154" s="48"/>
      <c r="Q154" s="44"/>
      <c r="R154" s="44"/>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9">
        <f t="shared" si="5"/>
        <v>9617</v>
      </c>
      <c r="BB154" s="50">
        <f t="shared" si="6"/>
        <v>9617</v>
      </c>
      <c r="BC154" s="51" t="str">
        <f t="shared" si="7"/>
        <v>INR  Nine Thousand Six Hundred &amp; Seventeen  Only</v>
      </c>
      <c r="IA154" s="17">
        <v>2.41</v>
      </c>
      <c r="IB154" s="17" t="s">
        <v>140</v>
      </c>
      <c r="IC154" s="17" t="s">
        <v>279</v>
      </c>
      <c r="ID154" s="17">
        <v>50</v>
      </c>
      <c r="IE154" s="18" t="s">
        <v>143</v>
      </c>
      <c r="IF154" s="18"/>
      <c r="IG154" s="18"/>
      <c r="IH154" s="18"/>
      <c r="II154" s="18"/>
    </row>
    <row r="155" spans="1:243" s="17" customFormat="1" ht="15.75">
      <c r="A155" s="40">
        <v>2.42</v>
      </c>
      <c r="B155" s="62" t="s">
        <v>141</v>
      </c>
      <c r="C155" s="61" t="s">
        <v>280</v>
      </c>
      <c r="D155" s="69"/>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1"/>
      <c r="IA155" s="17">
        <v>2.42</v>
      </c>
      <c r="IB155" s="17" t="s">
        <v>141</v>
      </c>
      <c r="IC155" s="17" t="s">
        <v>280</v>
      </c>
      <c r="IE155" s="18"/>
      <c r="IF155" s="18"/>
      <c r="IG155" s="18"/>
      <c r="IH155" s="18"/>
      <c r="II155" s="18"/>
    </row>
    <row r="156" spans="1:243" s="17" customFormat="1" ht="173.25">
      <c r="A156" s="40">
        <v>2.43</v>
      </c>
      <c r="B156" s="62" t="s">
        <v>422</v>
      </c>
      <c r="C156" s="61" t="s">
        <v>281</v>
      </c>
      <c r="D156" s="69"/>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1"/>
      <c r="IA156" s="17">
        <v>2.43</v>
      </c>
      <c r="IB156" s="17" t="s">
        <v>422</v>
      </c>
      <c r="IC156" s="17" t="s">
        <v>281</v>
      </c>
      <c r="IE156" s="18"/>
      <c r="IF156" s="18"/>
      <c r="IG156" s="18"/>
      <c r="IH156" s="18"/>
      <c r="II156" s="18"/>
    </row>
    <row r="157" spans="1:243" s="17" customFormat="1" ht="15.75">
      <c r="A157" s="40">
        <v>2.44</v>
      </c>
      <c r="B157" s="63" t="s">
        <v>142</v>
      </c>
      <c r="C157" s="61" t="s">
        <v>282</v>
      </c>
      <c r="D157" s="42">
        <v>500</v>
      </c>
      <c r="E157" s="41" t="s">
        <v>145</v>
      </c>
      <c r="F157" s="43">
        <v>17.18</v>
      </c>
      <c r="G157" s="44"/>
      <c r="H157" s="44"/>
      <c r="I157" s="45" t="s">
        <v>37</v>
      </c>
      <c r="J157" s="46">
        <f t="shared" si="4"/>
        <v>1</v>
      </c>
      <c r="K157" s="44" t="s">
        <v>38</v>
      </c>
      <c r="L157" s="44" t="s">
        <v>4</v>
      </c>
      <c r="M157" s="47"/>
      <c r="N157" s="44"/>
      <c r="O157" s="44"/>
      <c r="P157" s="48"/>
      <c r="Q157" s="44"/>
      <c r="R157" s="44"/>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9">
        <f t="shared" si="5"/>
        <v>8590</v>
      </c>
      <c r="BB157" s="50">
        <f t="shared" si="6"/>
        <v>8590</v>
      </c>
      <c r="BC157" s="51" t="str">
        <f t="shared" si="7"/>
        <v>INR  Eight Thousand Five Hundred &amp; Ninety  Only</v>
      </c>
      <c r="IA157" s="17">
        <v>2.44</v>
      </c>
      <c r="IB157" s="17" t="s">
        <v>142</v>
      </c>
      <c r="IC157" s="17" t="s">
        <v>282</v>
      </c>
      <c r="ID157" s="17">
        <v>500</v>
      </c>
      <c r="IE157" s="18" t="s">
        <v>145</v>
      </c>
      <c r="IF157" s="18"/>
      <c r="IG157" s="18"/>
      <c r="IH157" s="18"/>
      <c r="II157" s="18"/>
    </row>
    <row r="158" spans="1:243" s="17" customFormat="1" ht="63">
      <c r="A158" s="40">
        <v>2.45</v>
      </c>
      <c r="B158" s="63" t="s">
        <v>498</v>
      </c>
      <c r="C158" s="61" t="s">
        <v>283</v>
      </c>
      <c r="D158" s="42">
        <v>80</v>
      </c>
      <c r="E158" s="41" t="s">
        <v>146</v>
      </c>
      <c r="F158" s="43">
        <v>87.64</v>
      </c>
      <c r="G158" s="44"/>
      <c r="H158" s="44"/>
      <c r="I158" s="45" t="s">
        <v>37</v>
      </c>
      <c r="J158" s="46">
        <f t="shared" si="4"/>
        <v>1</v>
      </c>
      <c r="K158" s="44" t="s">
        <v>38</v>
      </c>
      <c r="L158" s="44" t="s">
        <v>4</v>
      </c>
      <c r="M158" s="47"/>
      <c r="N158" s="44"/>
      <c r="O158" s="44"/>
      <c r="P158" s="48"/>
      <c r="Q158" s="44"/>
      <c r="R158" s="44"/>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9">
        <f t="shared" si="5"/>
        <v>7011</v>
      </c>
      <c r="BB158" s="50">
        <f t="shared" si="6"/>
        <v>7011</v>
      </c>
      <c r="BC158" s="51" t="str">
        <f t="shared" si="7"/>
        <v>INR  Seven Thousand  &amp;Eleven  Only</v>
      </c>
      <c r="IA158" s="17">
        <v>2.45</v>
      </c>
      <c r="IB158" s="17" t="s">
        <v>498</v>
      </c>
      <c r="IC158" s="17" t="s">
        <v>283</v>
      </c>
      <c r="ID158" s="17">
        <v>80</v>
      </c>
      <c r="IE158" s="18" t="s">
        <v>146</v>
      </c>
      <c r="IF158" s="18"/>
      <c r="IG158" s="18"/>
      <c r="IH158" s="18"/>
      <c r="II158" s="18"/>
    </row>
    <row r="159" spans="1:243" s="17" customFormat="1" ht="15.75">
      <c r="A159" s="40">
        <v>2.46</v>
      </c>
      <c r="B159" s="63" t="s">
        <v>187</v>
      </c>
      <c r="C159" s="61" t="s">
        <v>284</v>
      </c>
      <c r="D159" s="69"/>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1"/>
      <c r="IA159" s="17">
        <v>2.46</v>
      </c>
      <c r="IB159" s="17" t="s">
        <v>187</v>
      </c>
      <c r="IC159" s="17" t="s">
        <v>284</v>
      </c>
      <c r="IE159" s="18"/>
      <c r="IF159" s="18"/>
      <c r="IG159" s="18"/>
      <c r="IH159" s="18"/>
      <c r="II159" s="18"/>
    </row>
    <row r="160" spans="1:243" s="17" customFormat="1" ht="110.25">
      <c r="A160" s="40">
        <v>2.47</v>
      </c>
      <c r="B160" s="63" t="s">
        <v>423</v>
      </c>
      <c r="C160" s="61" t="s">
        <v>285</v>
      </c>
      <c r="D160" s="69"/>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1"/>
      <c r="IA160" s="17">
        <v>2.47</v>
      </c>
      <c r="IB160" s="17" t="s">
        <v>423</v>
      </c>
      <c r="IC160" s="17" t="s">
        <v>285</v>
      </c>
      <c r="IE160" s="18"/>
      <c r="IF160" s="18"/>
      <c r="IG160" s="18"/>
      <c r="IH160" s="18"/>
      <c r="II160" s="18"/>
    </row>
    <row r="161" spans="1:243" s="17" customFormat="1" ht="15.75">
      <c r="A161" s="40">
        <v>2.48</v>
      </c>
      <c r="B161" s="63" t="s">
        <v>499</v>
      </c>
      <c r="C161" s="61" t="s">
        <v>286</v>
      </c>
      <c r="D161" s="42">
        <v>5</v>
      </c>
      <c r="E161" s="41" t="s">
        <v>145</v>
      </c>
      <c r="F161" s="43">
        <v>812.8</v>
      </c>
      <c r="G161" s="44"/>
      <c r="H161" s="44"/>
      <c r="I161" s="45" t="s">
        <v>37</v>
      </c>
      <c r="J161" s="46">
        <f t="shared" si="4"/>
        <v>1</v>
      </c>
      <c r="K161" s="44" t="s">
        <v>38</v>
      </c>
      <c r="L161" s="44" t="s">
        <v>4</v>
      </c>
      <c r="M161" s="47"/>
      <c r="N161" s="44"/>
      <c r="O161" s="44"/>
      <c r="P161" s="48"/>
      <c r="Q161" s="44"/>
      <c r="R161" s="44"/>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9">
        <f t="shared" si="5"/>
        <v>4064</v>
      </c>
      <c r="BB161" s="50">
        <f t="shared" si="6"/>
        <v>4064</v>
      </c>
      <c r="BC161" s="51" t="str">
        <f t="shared" si="7"/>
        <v>INR  Four Thousand  &amp;Sixty Four  Only</v>
      </c>
      <c r="IA161" s="17">
        <v>2.48</v>
      </c>
      <c r="IB161" s="17" t="s">
        <v>499</v>
      </c>
      <c r="IC161" s="17" t="s">
        <v>286</v>
      </c>
      <c r="ID161" s="17">
        <v>5</v>
      </c>
      <c r="IE161" s="18" t="s">
        <v>145</v>
      </c>
      <c r="IF161" s="18"/>
      <c r="IG161" s="18"/>
      <c r="IH161" s="18"/>
      <c r="II161" s="18"/>
    </row>
    <row r="162" spans="1:243" s="17" customFormat="1" ht="110.25">
      <c r="A162" s="40">
        <v>2.49</v>
      </c>
      <c r="B162" s="63" t="s">
        <v>424</v>
      </c>
      <c r="C162" s="61" t="s">
        <v>287</v>
      </c>
      <c r="D162" s="69"/>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1"/>
      <c r="IA162" s="17">
        <v>2.49</v>
      </c>
      <c r="IB162" s="17" t="s">
        <v>424</v>
      </c>
      <c r="IC162" s="17" t="s">
        <v>287</v>
      </c>
      <c r="IE162" s="18"/>
      <c r="IF162" s="18"/>
      <c r="IG162" s="18"/>
      <c r="IH162" s="18"/>
      <c r="II162" s="18"/>
    </row>
    <row r="163" spans="1:243" s="17" customFormat="1" ht="30">
      <c r="A163" s="40">
        <v>2.5</v>
      </c>
      <c r="B163" s="63" t="s">
        <v>499</v>
      </c>
      <c r="C163" s="61" t="s">
        <v>288</v>
      </c>
      <c r="D163" s="42">
        <v>2</v>
      </c>
      <c r="E163" s="41" t="s">
        <v>145</v>
      </c>
      <c r="F163" s="43">
        <v>711.84</v>
      </c>
      <c r="G163" s="44"/>
      <c r="H163" s="44"/>
      <c r="I163" s="45" t="s">
        <v>37</v>
      </c>
      <c r="J163" s="46">
        <f t="shared" si="4"/>
        <v>1</v>
      </c>
      <c r="K163" s="44" t="s">
        <v>38</v>
      </c>
      <c r="L163" s="44" t="s">
        <v>4</v>
      </c>
      <c r="M163" s="47"/>
      <c r="N163" s="44"/>
      <c r="O163" s="44"/>
      <c r="P163" s="48"/>
      <c r="Q163" s="44"/>
      <c r="R163" s="44"/>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9">
        <f t="shared" si="5"/>
        <v>1424</v>
      </c>
      <c r="BB163" s="50">
        <f t="shared" si="6"/>
        <v>1424</v>
      </c>
      <c r="BC163" s="51" t="str">
        <f t="shared" si="7"/>
        <v>INR  One Thousand Four Hundred &amp; Twenty Four  Only</v>
      </c>
      <c r="IA163" s="17">
        <v>2.5</v>
      </c>
      <c r="IB163" s="17" t="s">
        <v>499</v>
      </c>
      <c r="IC163" s="17" t="s">
        <v>288</v>
      </c>
      <c r="ID163" s="17">
        <v>2</v>
      </c>
      <c r="IE163" s="18" t="s">
        <v>145</v>
      </c>
      <c r="IF163" s="18"/>
      <c r="IG163" s="18"/>
      <c r="IH163" s="18"/>
      <c r="II163" s="18"/>
    </row>
    <row r="164" spans="1:243" s="17" customFormat="1" ht="15.75">
      <c r="A164" s="40">
        <v>2.51</v>
      </c>
      <c r="B164" s="63" t="s">
        <v>500</v>
      </c>
      <c r="C164" s="61" t="s">
        <v>289</v>
      </c>
      <c r="D164" s="42">
        <v>5</v>
      </c>
      <c r="E164" s="41" t="s">
        <v>145</v>
      </c>
      <c r="F164" s="43">
        <v>1382.64</v>
      </c>
      <c r="G164" s="44"/>
      <c r="H164" s="44"/>
      <c r="I164" s="45" t="s">
        <v>37</v>
      </c>
      <c r="J164" s="46">
        <f t="shared" si="4"/>
        <v>1</v>
      </c>
      <c r="K164" s="44" t="s">
        <v>38</v>
      </c>
      <c r="L164" s="44" t="s">
        <v>4</v>
      </c>
      <c r="M164" s="47"/>
      <c r="N164" s="44"/>
      <c r="O164" s="44"/>
      <c r="P164" s="48"/>
      <c r="Q164" s="44"/>
      <c r="R164" s="44"/>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9">
        <f t="shared" si="5"/>
        <v>6913</v>
      </c>
      <c r="BB164" s="50">
        <f t="shared" si="6"/>
        <v>6913</v>
      </c>
      <c r="BC164" s="51" t="str">
        <f t="shared" si="7"/>
        <v>INR  Six Thousand Nine Hundred &amp; Thirteen  Only</v>
      </c>
      <c r="IA164" s="17">
        <v>2.51</v>
      </c>
      <c r="IB164" s="17" t="s">
        <v>500</v>
      </c>
      <c r="IC164" s="17" t="s">
        <v>289</v>
      </c>
      <c r="ID164" s="17">
        <v>5</v>
      </c>
      <c r="IE164" s="18" t="s">
        <v>145</v>
      </c>
      <c r="IF164" s="18"/>
      <c r="IG164" s="18"/>
      <c r="IH164" s="18"/>
      <c r="II164" s="18"/>
    </row>
    <row r="165" spans="1:243" s="17" customFormat="1" ht="30">
      <c r="A165" s="40">
        <v>2.52</v>
      </c>
      <c r="B165" s="63" t="s">
        <v>501</v>
      </c>
      <c r="C165" s="61" t="s">
        <v>290</v>
      </c>
      <c r="D165" s="42">
        <v>12</v>
      </c>
      <c r="E165" s="41" t="s">
        <v>145</v>
      </c>
      <c r="F165" s="43">
        <v>1745.2</v>
      </c>
      <c r="G165" s="44"/>
      <c r="H165" s="44"/>
      <c r="I165" s="45" t="s">
        <v>37</v>
      </c>
      <c r="J165" s="46">
        <f t="shared" si="4"/>
        <v>1</v>
      </c>
      <c r="K165" s="44" t="s">
        <v>38</v>
      </c>
      <c r="L165" s="44" t="s">
        <v>4</v>
      </c>
      <c r="M165" s="47"/>
      <c r="N165" s="44"/>
      <c r="O165" s="44"/>
      <c r="P165" s="48"/>
      <c r="Q165" s="44"/>
      <c r="R165" s="44"/>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9">
        <f t="shared" si="5"/>
        <v>20942</v>
      </c>
      <c r="BB165" s="50">
        <f t="shared" si="6"/>
        <v>20942</v>
      </c>
      <c r="BC165" s="51" t="str">
        <f t="shared" si="7"/>
        <v>INR  Twenty Thousand Nine Hundred &amp; Forty Two  Only</v>
      </c>
      <c r="IA165" s="17">
        <v>2.52</v>
      </c>
      <c r="IB165" s="17" t="s">
        <v>501</v>
      </c>
      <c r="IC165" s="17" t="s">
        <v>290</v>
      </c>
      <c r="ID165" s="17">
        <v>12</v>
      </c>
      <c r="IE165" s="18" t="s">
        <v>145</v>
      </c>
      <c r="IF165" s="18"/>
      <c r="IG165" s="18"/>
      <c r="IH165" s="18"/>
      <c r="II165" s="18"/>
    </row>
    <row r="166" spans="1:243" s="17" customFormat="1" ht="30">
      <c r="A166" s="40">
        <v>2.53</v>
      </c>
      <c r="B166" s="63" t="s">
        <v>502</v>
      </c>
      <c r="C166" s="61" t="s">
        <v>291</v>
      </c>
      <c r="D166" s="42">
        <v>12</v>
      </c>
      <c r="E166" s="41" t="s">
        <v>145</v>
      </c>
      <c r="F166" s="43">
        <v>2465.37</v>
      </c>
      <c r="G166" s="44"/>
      <c r="H166" s="44"/>
      <c r="I166" s="45" t="s">
        <v>37</v>
      </c>
      <c r="J166" s="46">
        <f t="shared" si="4"/>
        <v>1</v>
      </c>
      <c r="K166" s="44" t="s">
        <v>38</v>
      </c>
      <c r="L166" s="44" t="s">
        <v>4</v>
      </c>
      <c r="M166" s="47"/>
      <c r="N166" s="44"/>
      <c r="O166" s="44"/>
      <c r="P166" s="48"/>
      <c r="Q166" s="44"/>
      <c r="R166" s="44"/>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9">
        <f t="shared" si="5"/>
        <v>29584</v>
      </c>
      <c r="BB166" s="50">
        <f t="shared" si="6"/>
        <v>29584</v>
      </c>
      <c r="BC166" s="51" t="str">
        <f t="shared" si="7"/>
        <v>INR  Twenty Nine Thousand Five Hundred &amp; Eighty Four  Only</v>
      </c>
      <c r="IA166" s="17">
        <v>2.53</v>
      </c>
      <c r="IB166" s="17" t="s">
        <v>502</v>
      </c>
      <c r="IC166" s="17" t="s">
        <v>291</v>
      </c>
      <c r="ID166" s="17">
        <v>12</v>
      </c>
      <c r="IE166" s="18" t="s">
        <v>145</v>
      </c>
      <c r="IF166" s="18"/>
      <c r="IG166" s="18"/>
      <c r="IH166" s="18"/>
      <c r="II166" s="18"/>
    </row>
    <row r="167" spans="1:243" s="17" customFormat="1" ht="47.25">
      <c r="A167" s="40">
        <v>2.54</v>
      </c>
      <c r="B167" s="63" t="s">
        <v>503</v>
      </c>
      <c r="C167" s="61" t="s">
        <v>292</v>
      </c>
      <c r="D167" s="69"/>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1"/>
      <c r="IA167" s="17">
        <v>2.54</v>
      </c>
      <c r="IB167" s="17" t="s">
        <v>503</v>
      </c>
      <c r="IC167" s="17" t="s">
        <v>292</v>
      </c>
      <c r="IE167" s="18"/>
      <c r="IF167" s="18"/>
      <c r="IG167" s="18"/>
      <c r="IH167" s="18"/>
      <c r="II167" s="18"/>
    </row>
    <row r="168" spans="1:243" s="17" customFormat="1" ht="30">
      <c r="A168" s="40">
        <v>2.55</v>
      </c>
      <c r="B168" s="63" t="s">
        <v>188</v>
      </c>
      <c r="C168" s="61" t="s">
        <v>293</v>
      </c>
      <c r="D168" s="42">
        <v>10</v>
      </c>
      <c r="E168" s="41" t="s">
        <v>145</v>
      </c>
      <c r="F168" s="43">
        <v>266.68</v>
      </c>
      <c r="G168" s="44"/>
      <c r="H168" s="44"/>
      <c r="I168" s="45" t="s">
        <v>37</v>
      </c>
      <c r="J168" s="46">
        <f t="shared" si="4"/>
        <v>1</v>
      </c>
      <c r="K168" s="44" t="s">
        <v>38</v>
      </c>
      <c r="L168" s="44" t="s">
        <v>4</v>
      </c>
      <c r="M168" s="47"/>
      <c r="N168" s="44"/>
      <c r="O168" s="44"/>
      <c r="P168" s="48"/>
      <c r="Q168" s="44"/>
      <c r="R168" s="44"/>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9">
        <f t="shared" si="5"/>
        <v>2667</v>
      </c>
      <c r="BB168" s="50">
        <f t="shared" si="6"/>
        <v>2667</v>
      </c>
      <c r="BC168" s="51" t="str">
        <f t="shared" si="7"/>
        <v>INR  Two Thousand Six Hundred &amp; Sixty Seven  Only</v>
      </c>
      <c r="IA168" s="17">
        <v>2.55</v>
      </c>
      <c r="IB168" s="17" t="s">
        <v>188</v>
      </c>
      <c r="IC168" s="17" t="s">
        <v>293</v>
      </c>
      <c r="ID168" s="17">
        <v>10</v>
      </c>
      <c r="IE168" s="18" t="s">
        <v>145</v>
      </c>
      <c r="IF168" s="18"/>
      <c r="IG168" s="18"/>
      <c r="IH168" s="18"/>
      <c r="II168" s="18"/>
    </row>
    <row r="169" spans="1:243" s="17" customFormat="1" ht="30">
      <c r="A169" s="40">
        <v>2.56</v>
      </c>
      <c r="B169" s="63" t="s">
        <v>189</v>
      </c>
      <c r="C169" s="61" t="s">
        <v>294</v>
      </c>
      <c r="D169" s="42">
        <v>10</v>
      </c>
      <c r="E169" s="41" t="s">
        <v>145</v>
      </c>
      <c r="F169" s="43">
        <v>327.36</v>
      </c>
      <c r="G169" s="44"/>
      <c r="H169" s="44"/>
      <c r="I169" s="45" t="s">
        <v>37</v>
      </c>
      <c r="J169" s="46">
        <f t="shared" si="4"/>
        <v>1</v>
      </c>
      <c r="K169" s="44" t="s">
        <v>38</v>
      </c>
      <c r="L169" s="44" t="s">
        <v>4</v>
      </c>
      <c r="M169" s="47"/>
      <c r="N169" s="44"/>
      <c r="O169" s="44"/>
      <c r="P169" s="48"/>
      <c r="Q169" s="44"/>
      <c r="R169" s="44"/>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9">
        <f t="shared" si="5"/>
        <v>3274</v>
      </c>
      <c r="BB169" s="50">
        <f t="shared" si="6"/>
        <v>3274</v>
      </c>
      <c r="BC169" s="51" t="str">
        <f t="shared" si="7"/>
        <v>INR  Three Thousand Two Hundred &amp; Seventy Four  Only</v>
      </c>
      <c r="IA169" s="17">
        <v>2.56</v>
      </c>
      <c r="IB169" s="17" t="s">
        <v>189</v>
      </c>
      <c r="IC169" s="17" t="s">
        <v>294</v>
      </c>
      <c r="ID169" s="17">
        <v>10</v>
      </c>
      <c r="IE169" s="18" t="s">
        <v>145</v>
      </c>
      <c r="IF169" s="18"/>
      <c r="IG169" s="18"/>
      <c r="IH169" s="18"/>
      <c r="II169" s="18"/>
    </row>
    <row r="170" spans="1:243" s="17" customFormat="1" ht="30">
      <c r="A170" s="40">
        <v>2.57</v>
      </c>
      <c r="B170" s="63" t="s">
        <v>504</v>
      </c>
      <c r="C170" s="61" t="s">
        <v>295</v>
      </c>
      <c r="D170" s="42">
        <v>10</v>
      </c>
      <c r="E170" s="41" t="s">
        <v>145</v>
      </c>
      <c r="F170" s="43">
        <v>430.69</v>
      </c>
      <c r="G170" s="44"/>
      <c r="H170" s="44"/>
      <c r="I170" s="45" t="s">
        <v>37</v>
      </c>
      <c r="J170" s="46">
        <f t="shared" si="4"/>
        <v>1</v>
      </c>
      <c r="K170" s="44" t="s">
        <v>38</v>
      </c>
      <c r="L170" s="44" t="s">
        <v>4</v>
      </c>
      <c r="M170" s="47"/>
      <c r="N170" s="44"/>
      <c r="O170" s="44"/>
      <c r="P170" s="48"/>
      <c r="Q170" s="44"/>
      <c r="R170" s="44"/>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9">
        <f t="shared" si="5"/>
        <v>4307</v>
      </c>
      <c r="BB170" s="50">
        <f t="shared" si="6"/>
        <v>4307</v>
      </c>
      <c r="BC170" s="51" t="str">
        <f t="shared" si="7"/>
        <v>INR  Four Thousand Three Hundred &amp; Seven  Only</v>
      </c>
      <c r="IA170" s="17">
        <v>2.57</v>
      </c>
      <c r="IB170" s="17" t="s">
        <v>504</v>
      </c>
      <c r="IC170" s="17" t="s">
        <v>295</v>
      </c>
      <c r="ID170" s="17">
        <v>10</v>
      </c>
      <c r="IE170" s="18" t="s">
        <v>145</v>
      </c>
      <c r="IF170" s="18"/>
      <c r="IG170" s="18"/>
      <c r="IH170" s="18"/>
      <c r="II170" s="18"/>
    </row>
    <row r="171" spans="1:243" s="17" customFormat="1" ht="31.5">
      <c r="A171" s="40">
        <v>2.58</v>
      </c>
      <c r="B171" s="63" t="s">
        <v>505</v>
      </c>
      <c r="C171" s="61" t="s">
        <v>296</v>
      </c>
      <c r="D171" s="69"/>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1"/>
      <c r="IA171" s="17">
        <v>2.58</v>
      </c>
      <c r="IB171" s="17" t="s">
        <v>505</v>
      </c>
      <c r="IC171" s="17" t="s">
        <v>296</v>
      </c>
      <c r="IE171" s="18"/>
      <c r="IF171" s="18"/>
      <c r="IG171" s="18"/>
      <c r="IH171" s="18"/>
      <c r="II171" s="18"/>
    </row>
    <row r="172" spans="1:243" s="17" customFormat="1" ht="30">
      <c r="A172" s="40">
        <v>2.59</v>
      </c>
      <c r="B172" s="63" t="s">
        <v>188</v>
      </c>
      <c r="C172" s="61" t="s">
        <v>297</v>
      </c>
      <c r="D172" s="42">
        <v>20</v>
      </c>
      <c r="E172" s="41" t="s">
        <v>145</v>
      </c>
      <c r="F172" s="43">
        <v>234.55</v>
      </c>
      <c r="G172" s="44"/>
      <c r="H172" s="44"/>
      <c r="I172" s="45" t="s">
        <v>37</v>
      </c>
      <c r="J172" s="46">
        <f t="shared" si="4"/>
        <v>1</v>
      </c>
      <c r="K172" s="44" t="s">
        <v>38</v>
      </c>
      <c r="L172" s="44" t="s">
        <v>4</v>
      </c>
      <c r="M172" s="47"/>
      <c r="N172" s="44"/>
      <c r="O172" s="44"/>
      <c r="P172" s="48"/>
      <c r="Q172" s="44"/>
      <c r="R172" s="44"/>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9">
        <f t="shared" si="5"/>
        <v>4691</v>
      </c>
      <c r="BB172" s="50">
        <f t="shared" si="6"/>
        <v>4691</v>
      </c>
      <c r="BC172" s="51" t="str">
        <f t="shared" si="7"/>
        <v>INR  Four Thousand Six Hundred &amp; Ninety One  Only</v>
      </c>
      <c r="IA172" s="17">
        <v>2.59</v>
      </c>
      <c r="IB172" s="17" t="s">
        <v>188</v>
      </c>
      <c r="IC172" s="17" t="s">
        <v>297</v>
      </c>
      <c r="ID172" s="17">
        <v>20</v>
      </c>
      <c r="IE172" s="18" t="s">
        <v>145</v>
      </c>
      <c r="IF172" s="18"/>
      <c r="IG172" s="18"/>
      <c r="IH172" s="18"/>
      <c r="II172" s="18"/>
    </row>
    <row r="173" spans="1:243" s="17" customFormat="1" ht="30">
      <c r="A173" s="40">
        <v>2.6</v>
      </c>
      <c r="B173" s="63" t="s">
        <v>189</v>
      </c>
      <c r="C173" s="61" t="s">
        <v>298</v>
      </c>
      <c r="D173" s="42">
        <v>70</v>
      </c>
      <c r="E173" s="41" t="s">
        <v>145</v>
      </c>
      <c r="F173" s="43">
        <v>276.5</v>
      </c>
      <c r="G173" s="44"/>
      <c r="H173" s="44"/>
      <c r="I173" s="45" t="s">
        <v>37</v>
      </c>
      <c r="J173" s="46">
        <f t="shared" si="4"/>
        <v>1</v>
      </c>
      <c r="K173" s="44" t="s">
        <v>38</v>
      </c>
      <c r="L173" s="44" t="s">
        <v>4</v>
      </c>
      <c r="M173" s="47"/>
      <c r="N173" s="44"/>
      <c r="O173" s="44"/>
      <c r="P173" s="48"/>
      <c r="Q173" s="44"/>
      <c r="R173" s="44"/>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9">
        <f t="shared" si="5"/>
        <v>19355</v>
      </c>
      <c r="BB173" s="50">
        <f t="shared" si="6"/>
        <v>19355</v>
      </c>
      <c r="BC173" s="51" t="str">
        <f t="shared" si="7"/>
        <v>INR  Nineteen Thousand Three Hundred &amp; Fifty Five  Only</v>
      </c>
      <c r="IA173" s="17">
        <v>2.6</v>
      </c>
      <c r="IB173" s="17" t="s">
        <v>189</v>
      </c>
      <c r="IC173" s="17" t="s">
        <v>298</v>
      </c>
      <c r="ID173" s="17">
        <v>70</v>
      </c>
      <c r="IE173" s="18" t="s">
        <v>145</v>
      </c>
      <c r="IF173" s="18"/>
      <c r="IG173" s="18"/>
      <c r="IH173" s="18"/>
      <c r="II173" s="18"/>
    </row>
    <row r="174" spans="1:243" s="17" customFormat="1" ht="30">
      <c r="A174" s="40">
        <v>2.61</v>
      </c>
      <c r="B174" s="63" t="s">
        <v>504</v>
      </c>
      <c r="C174" s="61" t="s">
        <v>299</v>
      </c>
      <c r="D174" s="42">
        <v>50</v>
      </c>
      <c r="E174" s="41" t="s">
        <v>145</v>
      </c>
      <c r="F174" s="43">
        <v>366.46</v>
      </c>
      <c r="G174" s="44"/>
      <c r="H174" s="44"/>
      <c r="I174" s="45" t="s">
        <v>37</v>
      </c>
      <c r="J174" s="46">
        <f t="shared" si="4"/>
        <v>1</v>
      </c>
      <c r="K174" s="44" t="s">
        <v>38</v>
      </c>
      <c r="L174" s="44" t="s">
        <v>4</v>
      </c>
      <c r="M174" s="47"/>
      <c r="N174" s="44"/>
      <c r="O174" s="44"/>
      <c r="P174" s="48"/>
      <c r="Q174" s="44"/>
      <c r="R174" s="44"/>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9">
        <f t="shared" si="5"/>
        <v>18323</v>
      </c>
      <c r="BB174" s="50">
        <f t="shared" si="6"/>
        <v>18323</v>
      </c>
      <c r="BC174" s="51" t="str">
        <f t="shared" si="7"/>
        <v>INR  Eighteen Thousand Three Hundred &amp; Twenty Three  Only</v>
      </c>
      <c r="IA174" s="17">
        <v>2.61</v>
      </c>
      <c r="IB174" s="17" t="s">
        <v>504</v>
      </c>
      <c r="IC174" s="17" t="s">
        <v>299</v>
      </c>
      <c r="ID174" s="17">
        <v>50</v>
      </c>
      <c r="IE174" s="18" t="s">
        <v>145</v>
      </c>
      <c r="IF174" s="18"/>
      <c r="IG174" s="18"/>
      <c r="IH174" s="18"/>
      <c r="II174" s="18"/>
    </row>
    <row r="175" spans="1:243" s="17" customFormat="1" ht="15.75">
      <c r="A175" s="40">
        <v>2.62</v>
      </c>
      <c r="B175" s="63" t="s">
        <v>506</v>
      </c>
      <c r="C175" s="61" t="s">
        <v>300</v>
      </c>
      <c r="D175" s="42">
        <v>50</v>
      </c>
      <c r="E175" s="41" t="s">
        <v>145</v>
      </c>
      <c r="F175" s="43">
        <v>401.32</v>
      </c>
      <c r="G175" s="44"/>
      <c r="H175" s="44"/>
      <c r="I175" s="45" t="s">
        <v>37</v>
      </c>
      <c r="J175" s="46">
        <f t="shared" si="4"/>
        <v>1</v>
      </c>
      <c r="K175" s="44" t="s">
        <v>38</v>
      </c>
      <c r="L175" s="44" t="s">
        <v>4</v>
      </c>
      <c r="M175" s="47"/>
      <c r="N175" s="44"/>
      <c r="O175" s="44"/>
      <c r="P175" s="48"/>
      <c r="Q175" s="44"/>
      <c r="R175" s="44"/>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9">
        <f t="shared" si="5"/>
        <v>20066</v>
      </c>
      <c r="BB175" s="50">
        <f t="shared" si="6"/>
        <v>20066</v>
      </c>
      <c r="BC175" s="51" t="str">
        <f t="shared" si="7"/>
        <v>INR  Twenty Thousand  &amp;Sixty Six  Only</v>
      </c>
      <c r="IA175" s="17">
        <v>2.62</v>
      </c>
      <c r="IB175" s="17" t="s">
        <v>506</v>
      </c>
      <c r="IC175" s="17" t="s">
        <v>300</v>
      </c>
      <c r="ID175" s="17">
        <v>50</v>
      </c>
      <c r="IE175" s="18" t="s">
        <v>145</v>
      </c>
      <c r="IF175" s="18"/>
      <c r="IG175" s="18"/>
      <c r="IH175" s="18"/>
      <c r="II175" s="18"/>
    </row>
    <row r="176" spans="1:243" s="17" customFormat="1" ht="30">
      <c r="A176" s="40">
        <v>2.63</v>
      </c>
      <c r="B176" s="63" t="s">
        <v>507</v>
      </c>
      <c r="C176" s="61" t="s">
        <v>301</v>
      </c>
      <c r="D176" s="42">
        <v>100</v>
      </c>
      <c r="E176" s="41" t="s">
        <v>145</v>
      </c>
      <c r="F176" s="43">
        <v>489.57</v>
      </c>
      <c r="G176" s="44"/>
      <c r="H176" s="44"/>
      <c r="I176" s="45" t="s">
        <v>37</v>
      </c>
      <c r="J176" s="46">
        <f t="shared" si="4"/>
        <v>1</v>
      </c>
      <c r="K176" s="44" t="s">
        <v>38</v>
      </c>
      <c r="L176" s="44" t="s">
        <v>4</v>
      </c>
      <c r="M176" s="47"/>
      <c r="N176" s="44"/>
      <c r="O176" s="44"/>
      <c r="P176" s="48"/>
      <c r="Q176" s="44"/>
      <c r="R176" s="44"/>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9">
        <f t="shared" si="5"/>
        <v>48957</v>
      </c>
      <c r="BB176" s="50">
        <f t="shared" si="6"/>
        <v>48957</v>
      </c>
      <c r="BC176" s="51" t="str">
        <f t="shared" si="7"/>
        <v>INR  Forty Eight Thousand Nine Hundred &amp; Fifty Seven  Only</v>
      </c>
      <c r="IA176" s="17">
        <v>2.63</v>
      </c>
      <c r="IB176" s="17" t="s">
        <v>507</v>
      </c>
      <c r="IC176" s="17" t="s">
        <v>301</v>
      </c>
      <c r="ID176" s="17">
        <v>100</v>
      </c>
      <c r="IE176" s="18" t="s">
        <v>145</v>
      </c>
      <c r="IF176" s="18"/>
      <c r="IG176" s="18"/>
      <c r="IH176" s="18"/>
      <c r="II176" s="18"/>
    </row>
    <row r="177" spans="1:243" s="17" customFormat="1" ht="30">
      <c r="A177" s="40">
        <v>2.64</v>
      </c>
      <c r="B177" s="63" t="s">
        <v>508</v>
      </c>
      <c r="C177" s="61" t="s">
        <v>302</v>
      </c>
      <c r="D177" s="42">
        <v>100</v>
      </c>
      <c r="E177" s="41" t="s">
        <v>145</v>
      </c>
      <c r="F177" s="43">
        <v>573.61</v>
      </c>
      <c r="G177" s="44"/>
      <c r="H177" s="44"/>
      <c r="I177" s="45" t="s">
        <v>37</v>
      </c>
      <c r="J177" s="46">
        <f t="shared" si="4"/>
        <v>1</v>
      </c>
      <c r="K177" s="44" t="s">
        <v>38</v>
      </c>
      <c r="L177" s="44" t="s">
        <v>4</v>
      </c>
      <c r="M177" s="47"/>
      <c r="N177" s="44"/>
      <c r="O177" s="44"/>
      <c r="P177" s="48"/>
      <c r="Q177" s="44"/>
      <c r="R177" s="44"/>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9">
        <f t="shared" si="5"/>
        <v>57361</v>
      </c>
      <c r="BB177" s="50">
        <f t="shared" si="6"/>
        <v>57361</v>
      </c>
      <c r="BC177" s="51" t="str">
        <f t="shared" si="7"/>
        <v>INR  Fifty Seven Thousand Three Hundred &amp; Sixty One  Only</v>
      </c>
      <c r="IA177" s="17">
        <v>2.64</v>
      </c>
      <c r="IB177" s="17" t="s">
        <v>508</v>
      </c>
      <c r="IC177" s="17" t="s">
        <v>302</v>
      </c>
      <c r="ID177" s="17">
        <v>100</v>
      </c>
      <c r="IE177" s="18" t="s">
        <v>145</v>
      </c>
      <c r="IF177" s="18"/>
      <c r="IG177" s="18"/>
      <c r="IH177" s="18"/>
      <c r="II177" s="18"/>
    </row>
    <row r="178" spans="1:243" s="17" customFormat="1" ht="49.5" customHeight="1">
      <c r="A178" s="40">
        <v>2.65</v>
      </c>
      <c r="B178" s="63" t="s">
        <v>509</v>
      </c>
      <c r="C178" s="61" t="s">
        <v>303</v>
      </c>
      <c r="D178" s="42">
        <v>20</v>
      </c>
      <c r="E178" s="41" t="s">
        <v>145</v>
      </c>
      <c r="F178" s="43">
        <v>805.87</v>
      </c>
      <c r="G178" s="44"/>
      <c r="H178" s="44"/>
      <c r="I178" s="45" t="s">
        <v>37</v>
      </c>
      <c r="J178" s="46">
        <f t="shared" si="4"/>
        <v>1</v>
      </c>
      <c r="K178" s="44" t="s">
        <v>38</v>
      </c>
      <c r="L178" s="44" t="s">
        <v>4</v>
      </c>
      <c r="M178" s="47"/>
      <c r="N178" s="44"/>
      <c r="O178" s="44"/>
      <c r="P178" s="48"/>
      <c r="Q178" s="44"/>
      <c r="R178" s="44"/>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9">
        <f t="shared" si="5"/>
        <v>16117</v>
      </c>
      <c r="BB178" s="50">
        <f t="shared" si="6"/>
        <v>16117</v>
      </c>
      <c r="BC178" s="51" t="str">
        <f t="shared" si="7"/>
        <v>INR  Sixteen Thousand One Hundred &amp; Seventeen  Only</v>
      </c>
      <c r="IA178" s="17">
        <v>2.65</v>
      </c>
      <c r="IB178" s="66" t="s">
        <v>509</v>
      </c>
      <c r="IC178" s="17" t="s">
        <v>303</v>
      </c>
      <c r="ID178" s="17">
        <v>20</v>
      </c>
      <c r="IE178" s="18" t="s">
        <v>145</v>
      </c>
      <c r="IF178" s="18"/>
      <c r="IG178" s="18"/>
      <c r="IH178" s="18"/>
      <c r="II178" s="18"/>
    </row>
    <row r="179" spans="1:243" s="17" customFormat="1" ht="47.25">
      <c r="A179" s="40">
        <v>2.66</v>
      </c>
      <c r="B179" s="63" t="s">
        <v>510</v>
      </c>
      <c r="C179" s="61" t="s">
        <v>304</v>
      </c>
      <c r="D179" s="69"/>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1"/>
      <c r="IA179" s="17">
        <v>2.66</v>
      </c>
      <c r="IB179" s="17" t="s">
        <v>510</v>
      </c>
      <c r="IC179" s="17" t="s">
        <v>304</v>
      </c>
      <c r="IE179" s="18"/>
      <c r="IF179" s="18"/>
      <c r="IG179" s="18"/>
      <c r="IH179" s="18"/>
      <c r="II179" s="18"/>
    </row>
    <row r="180" spans="1:243" s="17" customFormat="1" ht="30">
      <c r="A180" s="40">
        <v>2.67</v>
      </c>
      <c r="B180" s="63" t="s">
        <v>511</v>
      </c>
      <c r="C180" s="61" t="s">
        <v>305</v>
      </c>
      <c r="D180" s="42">
        <v>6</v>
      </c>
      <c r="E180" s="41" t="s">
        <v>203</v>
      </c>
      <c r="F180" s="43">
        <v>663.83</v>
      </c>
      <c r="G180" s="44"/>
      <c r="H180" s="44"/>
      <c r="I180" s="45" t="s">
        <v>37</v>
      </c>
      <c r="J180" s="46">
        <f t="shared" si="4"/>
        <v>1</v>
      </c>
      <c r="K180" s="44" t="s">
        <v>38</v>
      </c>
      <c r="L180" s="44" t="s">
        <v>4</v>
      </c>
      <c r="M180" s="47"/>
      <c r="N180" s="44"/>
      <c r="O180" s="44"/>
      <c r="P180" s="48"/>
      <c r="Q180" s="44"/>
      <c r="R180" s="44"/>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9">
        <f t="shared" si="5"/>
        <v>3983</v>
      </c>
      <c r="BB180" s="50">
        <f t="shared" si="6"/>
        <v>3983</v>
      </c>
      <c r="BC180" s="51" t="str">
        <f t="shared" si="7"/>
        <v>INR  Three Thousand Nine Hundred &amp; Eighty Three  Only</v>
      </c>
      <c r="IA180" s="17">
        <v>2.67</v>
      </c>
      <c r="IB180" s="17" t="s">
        <v>511</v>
      </c>
      <c r="IC180" s="17" t="s">
        <v>305</v>
      </c>
      <c r="ID180" s="17">
        <v>6</v>
      </c>
      <c r="IE180" s="18" t="s">
        <v>203</v>
      </c>
      <c r="IF180" s="18"/>
      <c r="IG180" s="18"/>
      <c r="IH180" s="18"/>
      <c r="II180" s="18"/>
    </row>
    <row r="181" spans="1:243" s="17" customFormat="1" ht="30">
      <c r="A181" s="40">
        <v>2.68</v>
      </c>
      <c r="B181" s="63" t="s">
        <v>512</v>
      </c>
      <c r="C181" s="61" t="s">
        <v>306</v>
      </c>
      <c r="D181" s="42">
        <v>3</v>
      </c>
      <c r="E181" s="41" t="s">
        <v>203</v>
      </c>
      <c r="F181" s="43">
        <v>1327.22</v>
      </c>
      <c r="G181" s="44"/>
      <c r="H181" s="44"/>
      <c r="I181" s="45" t="s">
        <v>37</v>
      </c>
      <c r="J181" s="46">
        <f t="shared" si="4"/>
        <v>1</v>
      </c>
      <c r="K181" s="44" t="s">
        <v>38</v>
      </c>
      <c r="L181" s="44" t="s">
        <v>4</v>
      </c>
      <c r="M181" s="47"/>
      <c r="N181" s="44"/>
      <c r="O181" s="44"/>
      <c r="P181" s="48"/>
      <c r="Q181" s="44"/>
      <c r="R181" s="44"/>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9">
        <f t="shared" si="5"/>
        <v>3982</v>
      </c>
      <c r="BB181" s="50">
        <f t="shared" si="6"/>
        <v>3982</v>
      </c>
      <c r="BC181" s="51" t="str">
        <f t="shared" si="7"/>
        <v>INR  Three Thousand Nine Hundred &amp; Eighty Two  Only</v>
      </c>
      <c r="IA181" s="17">
        <v>2.68</v>
      </c>
      <c r="IB181" s="17" t="s">
        <v>512</v>
      </c>
      <c r="IC181" s="17" t="s">
        <v>306</v>
      </c>
      <c r="ID181" s="17">
        <v>3</v>
      </c>
      <c r="IE181" s="18" t="s">
        <v>203</v>
      </c>
      <c r="IF181" s="18"/>
      <c r="IG181" s="18"/>
      <c r="IH181" s="18"/>
      <c r="II181" s="18"/>
    </row>
    <row r="182" spans="1:243" s="17" customFormat="1" ht="15.75">
      <c r="A182" s="40">
        <v>2.69</v>
      </c>
      <c r="B182" s="63" t="s">
        <v>513</v>
      </c>
      <c r="C182" s="61" t="s">
        <v>307</v>
      </c>
      <c r="D182" s="69"/>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1"/>
      <c r="IA182" s="17">
        <v>2.69</v>
      </c>
      <c r="IB182" s="17" t="s">
        <v>513</v>
      </c>
      <c r="IC182" s="17" t="s">
        <v>307</v>
      </c>
      <c r="IE182" s="18"/>
      <c r="IF182" s="18"/>
      <c r="IG182" s="18"/>
      <c r="IH182" s="18"/>
      <c r="II182" s="18"/>
    </row>
    <row r="183" spans="1:243" s="17" customFormat="1" ht="30">
      <c r="A183" s="40">
        <v>2.7</v>
      </c>
      <c r="B183" s="63" t="s">
        <v>192</v>
      </c>
      <c r="C183" s="61" t="s">
        <v>308</v>
      </c>
      <c r="D183" s="42">
        <v>5</v>
      </c>
      <c r="E183" s="41" t="s">
        <v>203</v>
      </c>
      <c r="F183" s="43">
        <v>266.42</v>
      </c>
      <c r="G183" s="44"/>
      <c r="H183" s="44"/>
      <c r="I183" s="45" t="s">
        <v>37</v>
      </c>
      <c r="J183" s="46">
        <f t="shared" si="4"/>
        <v>1</v>
      </c>
      <c r="K183" s="44" t="s">
        <v>38</v>
      </c>
      <c r="L183" s="44" t="s">
        <v>4</v>
      </c>
      <c r="M183" s="47"/>
      <c r="N183" s="44"/>
      <c r="O183" s="44"/>
      <c r="P183" s="48"/>
      <c r="Q183" s="44"/>
      <c r="R183" s="44"/>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9">
        <f t="shared" si="5"/>
        <v>1332</v>
      </c>
      <c r="BB183" s="50">
        <f t="shared" si="6"/>
        <v>1332</v>
      </c>
      <c r="BC183" s="51" t="str">
        <f t="shared" si="7"/>
        <v>INR  One Thousand Three Hundred &amp; Thirty Two  Only</v>
      </c>
      <c r="IA183" s="17">
        <v>2.7</v>
      </c>
      <c r="IB183" s="17" t="s">
        <v>192</v>
      </c>
      <c r="IC183" s="17" t="s">
        <v>308</v>
      </c>
      <c r="ID183" s="17">
        <v>5</v>
      </c>
      <c r="IE183" s="18" t="s">
        <v>203</v>
      </c>
      <c r="IF183" s="18"/>
      <c r="IG183" s="18"/>
      <c r="IH183" s="18"/>
      <c r="II183" s="18"/>
    </row>
    <row r="184" spans="1:243" s="17" customFormat="1" ht="31.5">
      <c r="A184" s="40">
        <v>2.71</v>
      </c>
      <c r="B184" s="63" t="s">
        <v>190</v>
      </c>
      <c r="C184" s="61" t="s">
        <v>309</v>
      </c>
      <c r="D184" s="69"/>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1"/>
      <c r="IA184" s="17">
        <v>2.71</v>
      </c>
      <c r="IB184" s="17" t="s">
        <v>190</v>
      </c>
      <c r="IC184" s="17" t="s">
        <v>309</v>
      </c>
      <c r="IE184" s="18"/>
      <c r="IF184" s="18"/>
      <c r="IG184" s="18"/>
      <c r="IH184" s="18"/>
      <c r="II184" s="18"/>
    </row>
    <row r="185" spans="1:243" s="17" customFormat="1" ht="30">
      <c r="A185" s="40">
        <v>2.72</v>
      </c>
      <c r="B185" s="63" t="s">
        <v>425</v>
      </c>
      <c r="C185" s="61" t="s">
        <v>310</v>
      </c>
      <c r="D185" s="42">
        <v>10</v>
      </c>
      <c r="E185" s="41" t="s">
        <v>203</v>
      </c>
      <c r="F185" s="43">
        <v>466.77</v>
      </c>
      <c r="G185" s="44"/>
      <c r="H185" s="44"/>
      <c r="I185" s="45" t="s">
        <v>37</v>
      </c>
      <c r="J185" s="46">
        <f t="shared" si="4"/>
        <v>1</v>
      </c>
      <c r="K185" s="44" t="s">
        <v>38</v>
      </c>
      <c r="L185" s="44" t="s">
        <v>4</v>
      </c>
      <c r="M185" s="47"/>
      <c r="N185" s="44"/>
      <c r="O185" s="44"/>
      <c r="P185" s="48"/>
      <c r="Q185" s="44"/>
      <c r="R185" s="44"/>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9">
        <f t="shared" si="5"/>
        <v>4668</v>
      </c>
      <c r="BB185" s="50">
        <f t="shared" si="6"/>
        <v>4668</v>
      </c>
      <c r="BC185" s="51" t="str">
        <f t="shared" si="7"/>
        <v>INR  Four Thousand Six Hundred &amp; Sixty Eight  Only</v>
      </c>
      <c r="IA185" s="17">
        <v>2.72</v>
      </c>
      <c r="IB185" s="17" t="s">
        <v>425</v>
      </c>
      <c r="IC185" s="17" t="s">
        <v>310</v>
      </c>
      <c r="ID185" s="17">
        <v>10</v>
      </c>
      <c r="IE185" s="18" t="s">
        <v>203</v>
      </c>
      <c r="IF185" s="18"/>
      <c r="IG185" s="18"/>
      <c r="IH185" s="18"/>
      <c r="II185" s="18"/>
    </row>
    <row r="186" spans="1:243" s="17" customFormat="1" ht="30">
      <c r="A186" s="40">
        <v>2.73</v>
      </c>
      <c r="B186" s="63" t="s">
        <v>514</v>
      </c>
      <c r="C186" s="61" t="s">
        <v>426</v>
      </c>
      <c r="D186" s="42">
        <v>3</v>
      </c>
      <c r="E186" s="41" t="s">
        <v>203</v>
      </c>
      <c r="F186" s="43">
        <v>517.23</v>
      </c>
      <c r="G186" s="44"/>
      <c r="H186" s="44"/>
      <c r="I186" s="45" t="s">
        <v>37</v>
      </c>
      <c r="J186" s="46">
        <f t="shared" si="4"/>
        <v>1</v>
      </c>
      <c r="K186" s="44" t="s">
        <v>38</v>
      </c>
      <c r="L186" s="44" t="s">
        <v>4</v>
      </c>
      <c r="M186" s="47"/>
      <c r="N186" s="44"/>
      <c r="O186" s="44"/>
      <c r="P186" s="48"/>
      <c r="Q186" s="44"/>
      <c r="R186" s="44"/>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9">
        <f t="shared" si="5"/>
        <v>1552</v>
      </c>
      <c r="BB186" s="50">
        <f t="shared" si="6"/>
        <v>1552</v>
      </c>
      <c r="BC186" s="51" t="str">
        <f t="shared" si="7"/>
        <v>INR  One Thousand Five Hundred &amp; Fifty Two  Only</v>
      </c>
      <c r="IA186" s="17">
        <v>2.73</v>
      </c>
      <c r="IB186" s="17" t="s">
        <v>514</v>
      </c>
      <c r="IC186" s="17" t="s">
        <v>426</v>
      </c>
      <c r="ID186" s="17">
        <v>3</v>
      </c>
      <c r="IE186" s="18" t="s">
        <v>203</v>
      </c>
      <c r="IF186" s="18"/>
      <c r="IG186" s="18"/>
      <c r="IH186" s="18"/>
      <c r="II186" s="18"/>
    </row>
    <row r="187" spans="1:243" s="17" customFormat="1" ht="30">
      <c r="A187" s="40">
        <v>2.74</v>
      </c>
      <c r="B187" s="63" t="s">
        <v>515</v>
      </c>
      <c r="C187" s="61" t="s">
        <v>311</v>
      </c>
      <c r="D187" s="42">
        <v>3</v>
      </c>
      <c r="E187" s="41" t="s">
        <v>203</v>
      </c>
      <c r="F187" s="43">
        <v>620.17</v>
      </c>
      <c r="G187" s="44"/>
      <c r="H187" s="44"/>
      <c r="I187" s="45" t="s">
        <v>37</v>
      </c>
      <c r="J187" s="46">
        <f t="shared" si="4"/>
        <v>1</v>
      </c>
      <c r="K187" s="44" t="s">
        <v>38</v>
      </c>
      <c r="L187" s="44" t="s">
        <v>4</v>
      </c>
      <c r="M187" s="47"/>
      <c r="N187" s="44"/>
      <c r="O187" s="44"/>
      <c r="P187" s="48"/>
      <c r="Q187" s="44"/>
      <c r="R187" s="44"/>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9">
        <f t="shared" si="5"/>
        <v>1861</v>
      </c>
      <c r="BB187" s="50">
        <f t="shared" si="6"/>
        <v>1861</v>
      </c>
      <c r="BC187" s="51" t="str">
        <f t="shared" si="7"/>
        <v>INR  One Thousand Eight Hundred &amp; Sixty One  Only</v>
      </c>
      <c r="IA187" s="17">
        <v>2.74</v>
      </c>
      <c r="IB187" s="17" t="s">
        <v>515</v>
      </c>
      <c r="IC187" s="17" t="s">
        <v>311</v>
      </c>
      <c r="ID187" s="17">
        <v>3</v>
      </c>
      <c r="IE187" s="18" t="s">
        <v>203</v>
      </c>
      <c r="IF187" s="18"/>
      <c r="IG187" s="18"/>
      <c r="IH187" s="18"/>
      <c r="II187" s="18"/>
    </row>
    <row r="188" spans="1:243" s="17" customFormat="1" ht="15.75">
      <c r="A188" s="40">
        <v>2.75</v>
      </c>
      <c r="B188" s="63" t="s">
        <v>516</v>
      </c>
      <c r="C188" s="61" t="s">
        <v>312</v>
      </c>
      <c r="D188" s="42">
        <v>6</v>
      </c>
      <c r="E188" s="41" t="s">
        <v>203</v>
      </c>
      <c r="F188" s="43">
        <v>770.06</v>
      </c>
      <c r="G188" s="44"/>
      <c r="H188" s="44"/>
      <c r="I188" s="45" t="s">
        <v>37</v>
      </c>
      <c r="J188" s="46">
        <f t="shared" si="4"/>
        <v>1</v>
      </c>
      <c r="K188" s="44" t="s">
        <v>38</v>
      </c>
      <c r="L188" s="44" t="s">
        <v>4</v>
      </c>
      <c r="M188" s="47"/>
      <c r="N188" s="44"/>
      <c r="O188" s="44"/>
      <c r="P188" s="48"/>
      <c r="Q188" s="44"/>
      <c r="R188" s="44"/>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9">
        <f t="shared" si="5"/>
        <v>4620</v>
      </c>
      <c r="BB188" s="50">
        <f t="shared" si="6"/>
        <v>4620</v>
      </c>
      <c r="BC188" s="51" t="str">
        <f t="shared" si="7"/>
        <v>INR  Four Thousand Six Hundred &amp; Twenty  Only</v>
      </c>
      <c r="IA188" s="17">
        <v>2.75</v>
      </c>
      <c r="IB188" s="17" t="s">
        <v>516</v>
      </c>
      <c r="IC188" s="17" t="s">
        <v>312</v>
      </c>
      <c r="ID188" s="17">
        <v>6</v>
      </c>
      <c r="IE188" s="18" t="s">
        <v>203</v>
      </c>
      <c r="IF188" s="18"/>
      <c r="IG188" s="18"/>
      <c r="IH188" s="18"/>
      <c r="II188" s="18"/>
    </row>
    <row r="189" spans="1:243" s="17" customFormat="1" ht="15.75">
      <c r="A189" s="40">
        <v>2.76</v>
      </c>
      <c r="B189" s="63" t="s">
        <v>517</v>
      </c>
      <c r="C189" s="61" t="s">
        <v>313</v>
      </c>
      <c r="D189" s="42">
        <v>2</v>
      </c>
      <c r="E189" s="41" t="s">
        <v>203</v>
      </c>
      <c r="F189" s="43">
        <v>1307.06</v>
      </c>
      <c r="G189" s="44"/>
      <c r="H189" s="44"/>
      <c r="I189" s="45" t="s">
        <v>37</v>
      </c>
      <c r="J189" s="46">
        <f t="shared" si="4"/>
        <v>1</v>
      </c>
      <c r="K189" s="44" t="s">
        <v>38</v>
      </c>
      <c r="L189" s="44" t="s">
        <v>4</v>
      </c>
      <c r="M189" s="47"/>
      <c r="N189" s="44"/>
      <c r="O189" s="44"/>
      <c r="P189" s="48"/>
      <c r="Q189" s="44"/>
      <c r="R189" s="44"/>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9">
        <f t="shared" si="5"/>
        <v>2614</v>
      </c>
      <c r="BB189" s="50">
        <f t="shared" si="6"/>
        <v>2614</v>
      </c>
      <c r="BC189" s="51" t="str">
        <f t="shared" si="7"/>
        <v>INR  Two Thousand Six Hundred &amp; Fourteen  Only</v>
      </c>
      <c r="IA189" s="17">
        <v>2.76</v>
      </c>
      <c r="IB189" s="17" t="s">
        <v>517</v>
      </c>
      <c r="IC189" s="17" t="s">
        <v>313</v>
      </c>
      <c r="ID189" s="17">
        <v>2</v>
      </c>
      <c r="IE189" s="18" t="s">
        <v>203</v>
      </c>
      <c r="IF189" s="18"/>
      <c r="IG189" s="18"/>
      <c r="IH189" s="18"/>
      <c r="II189" s="18"/>
    </row>
    <row r="190" spans="1:243" s="17" customFormat="1" ht="30">
      <c r="A190" s="40">
        <v>2.77</v>
      </c>
      <c r="B190" s="63" t="s">
        <v>518</v>
      </c>
      <c r="C190" s="61" t="s">
        <v>314</v>
      </c>
      <c r="D190" s="42">
        <v>1</v>
      </c>
      <c r="E190" s="41" t="s">
        <v>203</v>
      </c>
      <c r="F190" s="43">
        <v>1953.18</v>
      </c>
      <c r="G190" s="44"/>
      <c r="H190" s="44"/>
      <c r="I190" s="45" t="s">
        <v>37</v>
      </c>
      <c r="J190" s="46">
        <f t="shared" si="4"/>
        <v>1</v>
      </c>
      <c r="K190" s="44" t="s">
        <v>38</v>
      </c>
      <c r="L190" s="44" t="s">
        <v>4</v>
      </c>
      <c r="M190" s="47"/>
      <c r="N190" s="44"/>
      <c r="O190" s="44"/>
      <c r="P190" s="48"/>
      <c r="Q190" s="44"/>
      <c r="R190" s="44"/>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9">
        <f t="shared" si="5"/>
        <v>1953</v>
      </c>
      <c r="BB190" s="50">
        <f t="shared" si="6"/>
        <v>1953</v>
      </c>
      <c r="BC190" s="51" t="str">
        <f t="shared" si="7"/>
        <v>INR  One Thousand Nine Hundred &amp; Fifty Three  Only</v>
      </c>
      <c r="IA190" s="17">
        <v>2.77</v>
      </c>
      <c r="IB190" s="17" t="s">
        <v>518</v>
      </c>
      <c r="IC190" s="17" t="s">
        <v>314</v>
      </c>
      <c r="ID190" s="17">
        <v>1</v>
      </c>
      <c r="IE190" s="18" t="s">
        <v>203</v>
      </c>
      <c r="IF190" s="18"/>
      <c r="IG190" s="18"/>
      <c r="IH190" s="18"/>
      <c r="II190" s="18"/>
    </row>
    <row r="191" spans="1:243" s="17" customFormat="1" ht="31.5">
      <c r="A191" s="40">
        <v>2.78</v>
      </c>
      <c r="B191" s="63" t="s">
        <v>519</v>
      </c>
      <c r="C191" s="61" t="s">
        <v>315</v>
      </c>
      <c r="D191" s="69"/>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1"/>
      <c r="IA191" s="17">
        <v>2.78</v>
      </c>
      <c r="IB191" s="17" t="s">
        <v>519</v>
      </c>
      <c r="IC191" s="17" t="s">
        <v>315</v>
      </c>
      <c r="IE191" s="18"/>
      <c r="IF191" s="18"/>
      <c r="IG191" s="18"/>
      <c r="IH191" s="18"/>
      <c r="II191" s="18"/>
    </row>
    <row r="192" spans="1:243" s="17" customFormat="1" ht="15.75">
      <c r="A192" s="40">
        <v>2.79</v>
      </c>
      <c r="B192" s="63" t="s">
        <v>191</v>
      </c>
      <c r="C192" s="61" t="s">
        <v>316</v>
      </c>
      <c r="D192" s="42">
        <v>10</v>
      </c>
      <c r="E192" s="41" t="s">
        <v>203</v>
      </c>
      <c r="F192" s="43">
        <v>305.04</v>
      </c>
      <c r="G192" s="44"/>
      <c r="H192" s="44"/>
      <c r="I192" s="45" t="s">
        <v>37</v>
      </c>
      <c r="J192" s="46">
        <f t="shared" si="4"/>
        <v>1</v>
      </c>
      <c r="K192" s="44" t="s">
        <v>38</v>
      </c>
      <c r="L192" s="44" t="s">
        <v>4</v>
      </c>
      <c r="M192" s="47"/>
      <c r="N192" s="44"/>
      <c r="O192" s="44"/>
      <c r="P192" s="48"/>
      <c r="Q192" s="44"/>
      <c r="R192" s="44"/>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9">
        <f t="shared" si="5"/>
        <v>3050</v>
      </c>
      <c r="BB192" s="50">
        <f t="shared" si="6"/>
        <v>3050</v>
      </c>
      <c r="BC192" s="51" t="str">
        <f t="shared" si="7"/>
        <v>INR  Three Thousand  &amp;Fifty  Only</v>
      </c>
      <c r="IA192" s="17">
        <v>2.79</v>
      </c>
      <c r="IB192" s="17" t="s">
        <v>191</v>
      </c>
      <c r="IC192" s="17" t="s">
        <v>316</v>
      </c>
      <c r="ID192" s="17">
        <v>10</v>
      </c>
      <c r="IE192" s="18" t="s">
        <v>203</v>
      </c>
      <c r="IF192" s="18"/>
      <c r="IG192" s="18"/>
      <c r="IH192" s="18"/>
      <c r="II192" s="18"/>
    </row>
    <row r="193" spans="1:243" s="17" customFormat="1" ht="15.75">
      <c r="A193" s="40">
        <v>2.8</v>
      </c>
      <c r="B193" s="63" t="s">
        <v>425</v>
      </c>
      <c r="C193" s="61" t="s">
        <v>317</v>
      </c>
      <c r="D193" s="42">
        <v>2</v>
      </c>
      <c r="E193" s="41" t="s">
        <v>203</v>
      </c>
      <c r="F193" s="43">
        <v>391.93</v>
      </c>
      <c r="G193" s="44"/>
      <c r="H193" s="44"/>
      <c r="I193" s="45" t="s">
        <v>37</v>
      </c>
      <c r="J193" s="46">
        <f t="shared" si="4"/>
        <v>1</v>
      </c>
      <c r="K193" s="44" t="s">
        <v>38</v>
      </c>
      <c r="L193" s="44" t="s">
        <v>4</v>
      </c>
      <c r="M193" s="47"/>
      <c r="N193" s="44"/>
      <c r="O193" s="44"/>
      <c r="P193" s="48"/>
      <c r="Q193" s="44"/>
      <c r="R193" s="44"/>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9">
        <f t="shared" si="5"/>
        <v>784</v>
      </c>
      <c r="BB193" s="50">
        <f t="shared" si="6"/>
        <v>784</v>
      </c>
      <c r="BC193" s="51" t="str">
        <f t="shared" si="7"/>
        <v>INR  Seven Hundred &amp; Eighty Four  Only</v>
      </c>
      <c r="IA193" s="17">
        <v>2.8</v>
      </c>
      <c r="IB193" s="17" t="s">
        <v>425</v>
      </c>
      <c r="IC193" s="17" t="s">
        <v>317</v>
      </c>
      <c r="ID193" s="17">
        <v>2</v>
      </c>
      <c r="IE193" s="18" t="s">
        <v>203</v>
      </c>
      <c r="IF193" s="18"/>
      <c r="IG193" s="18"/>
      <c r="IH193" s="18"/>
      <c r="II193" s="18"/>
    </row>
    <row r="194" spans="1:243" s="17" customFormat="1" ht="31.5">
      <c r="A194" s="40">
        <v>2.81</v>
      </c>
      <c r="B194" s="63" t="s">
        <v>520</v>
      </c>
      <c r="C194" s="61" t="s">
        <v>318</v>
      </c>
      <c r="D194" s="69"/>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1"/>
      <c r="IA194" s="17">
        <v>2.81</v>
      </c>
      <c r="IB194" s="17" t="s">
        <v>520</v>
      </c>
      <c r="IC194" s="17" t="s">
        <v>318</v>
      </c>
      <c r="IE194" s="18"/>
      <c r="IF194" s="18"/>
      <c r="IG194" s="18"/>
      <c r="IH194" s="18"/>
      <c r="II194" s="18"/>
    </row>
    <row r="195" spans="1:243" s="17" customFormat="1" ht="15.75">
      <c r="A195" s="40">
        <v>2.82</v>
      </c>
      <c r="B195" s="63" t="s">
        <v>521</v>
      </c>
      <c r="C195" s="61" t="s">
        <v>319</v>
      </c>
      <c r="D195" s="42">
        <v>2</v>
      </c>
      <c r="E195" s="41" t="s">
        <v>642</v>
      </c>
      <c r="F195" s="43">
        <v>4953.66</v>
      </c>
      <c r="G195" s="44"/>
      <c r="H195" s="44"/>
      <c r="I195" s="45" t="s">
        <v>37</v>
      </c>
      <c r="J195" s="46">
        <f t="shared" si="4"/>
        <v>1</v>
      </c>
      <c r="K195" s="44" t="s">
        <v>38</v>
      </c>
      <c r="L195" s="44" t="s">
        <v>4</v>
      </c>
      <c r="M195" s="47"/>
      <c r="N195" s="44"/>
      <c r="O195" s="44"/>
      <c r="P195" s="48"/>
      <c r="Q195" s="44"/>
      <c r="R195" s="44"/>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9">
        <f t="shared" si="5"/>
        <v>9907</v>
      </c>
      <c r="BB195" s="50">
        <f t="shared" si="6"/>
        <v>9907</v>
      </c>
      <c r="BC195" s="51" t="str">
        <f t="shared" si="7"/>
        <v>INR  Nine Thousand Nine Hundred &amp; Seven  Only</v>
      </c>
      <c r="IA195" s="17">
        <v>2.82</v>
      </c>
      <c r="IB195" s="17" t="s">
        <v>521</v>
      </c>
      <c r="IC195" s="17" t="s">
        <v>319</v>
      </c>
      <c r="ID195" s="17">
        <v>2</v>
      </c>
      <c r="IE195" s="18" t="s">
        <v>642</v>
      </c>
      <c r="IF195" s="18"/>
      <c r="IG195" s="18"/>
      <c r="IH195" s="18"/>
      <c r="II195" s="18"/>
    </row>
    <row r="196" spans="1:243" s="17" customFormat="1" ht="47.25">
      <c r="A196" s="40">
        <v>2.83</v>
      </c>
      <c r="B196" s="63" t="s">
        <v>522</v>
      </c>
      <c r="C196" s="61" t="s">
        <v>320</v>
      </c>
      <c r="D196" s="69"/>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1"/>
      <c r="IA196" s="17">
        <v>2.83</v>
      </c>
      <c r="IB196" s="17" t="s">
        <v>522</v>
      </c>
      <c r="IC196" s="17" t="s">
        <v>320</v>
      </c>
      <c r="IE196" s="18"/>
      <c r="IF196" s="18"/>
      <c r="IG196" s="18"/>
      <c r="IH196" s="18"/>
      <c r="II196" s="18"/>
    </row>
    <row r="197" spans="1:243" s="17" customFormat="1" ht="30">
      <c r="A197" s="40">
        <v>2.84</v>
      </c>
      <c r="B197" s="63" t="s">
        <v>521</v>
      </c>
      <c r="C197" s="61" t="s">
        <v>321</v>
      </c>
      <c r="D197" s="42">
        <v>2</v>
      </c>
      <c r="E197" s="41" t="s">
        <v>642</v>
      </c>
      <c r="F197" s="43">
        <v>7182.6</v>
      </c>
      <c r="G197" s="44"/>
      <c r="H197" s="44"/>
      <c r="I197" s="45" t="s">
        <v>37</v>
      </c>
      <c r="J197" s="46">
        <f t="shared" si="4"/>
        <v>1</v>
      </c>
      <c r="K197" s="44" t="s">
        <v>38</v>
      </c>
      <c r="L197" s="44" t="s">
        <v>4</v>
      </c>
      <c r="M197" s="47"/>
      <c r="N197" s="44"/>
      <c r="O197" s="44"/>
      <c r="P197" s="48"/>
      <c r="Q197" s="44"/>
      <c r="R197" s="44"/>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9">
        <f t="shared" si="5"/>
        <v>14365</v>
      </c>
      <c r="BB197" s="50">
        <f t="shared" si="6"/>
        <v>14365</v>
      </c>
      <c r="BC197" s="51" t="str">
        <f t="shared" si="7"/>
        <v>INR  Fourteen Thousand Three Hundred &amp; Sixty Five  Only</v>
      </c>
      <c r="IA197" s="17">
        <v>2.84</v>
      </c>
      <c r="IB197" s="17" t="s">
        <v>521</v>
      </c>
      <c r="IC197" s="17" t="s">
        <v>321</v>
      </c>
      <c r="ID197" s="17">
        <v>2</v>
      </c>
      <c r="IE197" s="18" t="s">
        <v>642</v>
      </c>
      <c r="IF197" s="18"/>
      <c r="IG197" s="18"/>
      <c r="IH197" s="18"/>
      <c r="II197" s="18"/>
    </row>
    <row r="198" spans="1:243" s="17" customFormat="1" ht="31.5">
      <c r="A198" s="40">
        <v>2.85</v>
      </c>
      <c r="B198" s="63" t="s">
        <v>523</v>
      </c>
      <c r="C198" s="61" t="s">
        <v>322</v>
      </c>
      <c r="D198" s="69"/>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1"/>
      <c r="IA198" s="17">
        <v>2.85</v>
      </c>
      <c r="IB198" s="17" t="s">
        <v>523</v>
      </c>
      <c r="IC198" s="17" t="s">
        <v>322</v>
      </c>
      <c r="IE198" s="18"/>
      <c r="IF198" s="18"/>
      <c r="IG198" s="18"/>
      <c r="IH198" s="18"/>
      <c r="II198" s="18"/>
    </row>
    <row r="199" spans="1:243" s="17" customFormat="1" ht="30">
      <c r="A199" s="40">
        <v>2.86</v>
      </c>
      <c r="B199" s="63" t="s">
        <v>524</v>
      </c>
      <c r="C199" s="61" t="s">
        <v>323</v>
      </c>
      <c r="D199" s="42">
        <v>23</v>
      </c>
      <c r="E199" s="41" t="s">
        <v>145</v>
      </c>
      <c r="F199" s="43">
        <v>1061.38</v>
      </c>
      <c r="G199" s="44"/>
      <c r="H199" s="44"/>
      <c r="I199" s="45" t="s">
        <v>37</v>
      </c>
      <c r="J199" s="46">
        <f t="shared" si="4"/>
        <v>1</v>
      </c>
      <c r="K199" s="44" t="s">
        <v>38</v>
      </c>
      <c r="L199" s="44" t="s">
        <v>4</v>
      </c>
      <c r="M199" s="47"/>
      <c r="N199" s="44"/>
      <c r="O199" s="44"/>
      <c r="P199" s="48"/>
      <c r="Q199" s="44"/>
      <c r="R199" s="44"/>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9">
        <f t="shared" si="5"/>
        <v>24412</v>
      </c>
      <c r="BB199" s="50">
        <f t="shared" si="6"/>
        <v>24412</v>
      </c>
      <c r="BC199" s="51" t="str">
        <f t="shared" si="7"/>
        <v>INR  Twenty Four Thousand Four Hundred &amp; Twelve  Only</v>
      </c>
      <c r="IA199" s="17">
        <v>2.86</v>
      </c>
      <c r="IB199" s="17" t="s">
        <v>524</v>
      </c>
      <c r="IC199" s="17" t="s">
        <v>323</v>
      </c>
      <c r="ID199" s="17">
        <v>23</v>
      </c>
      <c r="IE199" s="18" t="s">
        <v>145</v>
      </c>
      <c r="IF199" s="18"/>
      <c r="IG199" s="18"/>
      <c r="IH199" s="18"/>
      <c r="II199" s="18"/>
    </row>
    <row r="200" spans="1:243" s="17" customFormat="1" ht="30">
      <c r="A200" s="40">
        <v>2.87</v>
      </c>
      <c r="B200" s="63" t="s">
        <v>525</v>
      </c>
      <c r="C200" s="61" t="s">
        <v>324</v>
      </c>
      <c r="D200" s="42">
        <v>20</v>
      </c>
      <c r="E200" s="41" t="s">
        <v>145</v>
      </c>
      <c r="F200" s="43">
        <v>1599.91</v>
      </c>
      <c r="G200" s="44"/>
      <c r="H200" s="44"/>
      <c r="I200" s="45" t="s">
        <v>37</v>
      </c>
      <c r="J200" s="46">
        <f t="shared" si="4"/>
        <v>1</v>
      </c>
      <c r="K200" s="44" t="s">
        <v>38</v>
      </c>
      <c r="L200" s="44" t="s">
        <v>4</v>
      </c>
      <c r="M200" s="47"/>
      <c r="N200" s="44"/>
      <c r="O200" s="44"/>
      <c r="P200" s="48"/>
      <c r="Q200" s="44"/>
      <c r="R200" s="44"/>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9">
        <f t="shared" si="5"/>
        <v>31998</v>
      </c>
      <c r="BB200" s="50">
        <f t="shared" si="6"/>
        <v>31998</v>
      </c>
      <c r="BC200" s="51" t="str">
        <f t="shared" si="7"/>
        <v>INR  Thirty One Thousand Nine Hundred &amp; Ninety Eight  Only</v>
      </c>
      <c r="IA200" s="17">
        <v>2.87</v>
      </c>
      <c r="IB200" s="17" t="s">
        <v>525</v>
      </c>
      <c r="IC200" s="17" t="s">
        <v>324</v>
      </c>
      <c r="ID200" s="17">
        <v>20</v>
      </c>
      <c r="IE200" s="18" t="s">
        <v>145</v>
      </c>
      <c r="IF200" s="18"/>
      <c r="IG200" s="18"/>
      <c r="IH200" s="18"/>
      <c r="II200" s="18"/>
    </row>
    <row r="201" spans="1:243" s="17" customFormat="1" ht="30">
      <c r="A201" s="40">
        <v>2.88</v>
      </c>
      <c r="B201" s="63" t="s">
        <v>526</v>
      </c>
      <c r="C201" s="61" t="s">
        <v>325</v>
      </c>
      <c r="D201" s="42">
        <v>5</v>
      </c>
      <c r="E201" s="41" t="s">
        <v>145</v>
      </c>
      <c r="F201" s="43">
        <v>2703.77</v>
      </c>
      <c r="G201" s="44"/>
      <c r="H201" s="44"/>
      <c r="I201" s="45" t="s">
        <v>37</v>
      </c>
      <c r="J201" s="46">
        <f t="shared" si="4"/>
        <v>1</v>
      </c>
      <c r="K201" s="44" t="s">
        <v>38</v>
      </c>
      <c r="L201" s="44" t="s">
        <v>4</v>
      </c>
      <c r="M201" s="47"/>
      <c r="N201" s="44"/>
      <c r="O201" s="44"/>
      <c r="P201" s="48"/>
      <c r="Q201" s="44"/>
      <c r="R201" s="44"/>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9">
        <f t="shared" si="5"/>
        <v>13519</v>
      </c>
      <c r="BB201" s="50">
        <f t="shared" si="6"/>
        <v>13519</v>
      </c>
      <c r="BC201" s="51" t="str">
        <f t="shared" si="7"/>
        <v>INR  Thirteen Thousand Five Hundred &amp; Nineteen  Only</v>
      </c>
      <c r="IA201" s="17">
        <v>2.88</v>
      </c>
      <c r="IB201" s="17" t="s">
        <v>526</v>
      </c>
      <c r="IC201" s="17" t="s">
        <v>325</v>
      </c>
      <c r="ID201" s="17">
        <v>5</v>
      </c>
      <c r="IE201" s="18" t="s">
        <v>145</v>
      </c>
      <c r="IF201" s="18"/>
      <c r="IG201" s="18"/>
      <c r="IH201" s="18"/>
      <c r="II201" s="18"/>
    </row>
    <row r="202" spans="1:243" s="17" customFormat="1" ht="30">
      <c r="A202" s="40">
        <v>2.89</v>
      </c>
      <c r="B202" s="63" t="s">
        <v>527</v>
      </c>
      <c r="C202" s="61" t="s">
        <v>326</v>
      </c>
      <c r="D202" s="42">
        <v>5</v>
      </c>
      <c r="E202" s="41" t="s">
        <v>145</v>
      </c>
      <c r="F202" s="43">
        <v>3533.98</v>
      </c>
      <c r="G202" s="44"/>
      <c r="H202" s="44"/>
      <c r="I202" s="45" t="s">
        <v>37</v>
      </c>
      <c r="J202" s="46">
        <f t="shared" si="4"/>
        <v>1</v>
      </c>
      <c r="K202" s="44" t="s">
        <v>38</v>
      </c>
      <c r="L202" s="44" t="s">
        <v>4</v>
      </c>
      <c r="M202" s="47"/>
      <c r="N202" s="44"/>
      <c r="O202" s="44"/>
      <c r="P202" s="48"/>
      <c r="Q202" s="44"/>
      <c r="R202" s="44"/>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9">
        <f t="shared" si="5"/>
        <v>17670</v>
      </c>
      <c r="BB202" s="50">
        <f t="shared" si="6"/>
        <v>17670</v>
      </c>
      <c r="BC202" s="51" t="str">
        <f t="shared" si="7"/>
        <v>INR  Seventeen Thousand Six Hundred &amp; Seventy  Only</v>
      </c>
      <c r="IA202" s="17">
        <v>2.89</v>
      </c>
      <c r="IB202" s="17" t="s">
        <v>527</v>
      </c>
      <c r="IC202" s="17" t="s">
        <v>326</v>
      </c>
      <c r="ID202" s="17">
        <v>5</v>
      </c>
      <c r="IE202" s="18" t="s">
        <v>145</v>
      </c>
      <c r="IF202" s="18"/>
      <c r="IG202" s="18"/>
      <c r="IH202" s="18"/>
      <c r="II202" s="18"/>
    </row>
    <row r="203" spans="1:243" s="17" customFormat="1" ht="30">
      <c r="A203" s="40">
        <v>2.9</v>
      </c>
      <c r="B203" s="63" t="s">
        <v>528</v>
      </c>
      <c r="C203" s="61" t="s">
        <v>327</v>
      </c>
      <c r="D203" s="42">
        <v>3</v>
      </c>
      <c r="E203" s="41" t="s">
        <v>145</v>
      </c>
      <c r="F203" s="43">
        <v>4758.83</v>
      </c>
      <c r="G203" s="44"/>
      <c r="H203" s="44"/>
      <c r="I203" s="45" t="s">
        <v>37</v>
      </c>
      <c r="J203" s="46">
        <f t="shared" si="4"/>
        <v>1</v>
      </c>
      <c r="K203" s="44" t="s">
        <v>38</v>
      </c>
      <c r="L203" s="44" t="s">
        <v>4</v>
      </c>
      <c r="M203" s="47"/>
      <c r="N203" s="44"/>
      <c r="O203" s="44"/>
      <c r="P203" s="48"/>
      <c r="Q203" s="44"/>
      <c r="R203" s="44"/>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9">
        <f t="shared" si="5"/>
        <v>14276</v>
      </c>
      <c r="BB203" s="50">
        <f t="shared" si="6"/>
        <v>14276</v>
      </c>
      <c r="BC203" s="51" t="str">
        <f t="shared" si="7"/>
        <v>INR  Fourteen Thousand Two Hundred &amp; Seventy Six  Only</v>
      </c>
      <c r="IA203" s="17">
        <v>2.9</v>
      </c>
      <c r="IB203" s="17" t="s">
        <v>528</v>
      </c>
      <c r="IC203" s="17" t="s">
        <v>327</v>
      </c>
      <c r="ID203" s="17">
        <v>3</v>
      </c>
      <c r="IE203" s="18" t="s">
        <v>145</v>
      </c>
      <c r="IF203" s="18"/>
      <c r="IG203" s="18"/>
      <c r="IH203" s="18"/>
      <c r="II203" s="18"/>
    </row>
    <row r="204" spans="1:243" s="17" customFormat="1" ht="47.25">
      <c r="A204" s="40">
        <v>2.91</v>
      </c>
      <c r="B204" s="63" t="s">
        <v>529</v>
      </c>
      <c r="C204" s="61" t="s">
        <v>328</v>
      </c>
      <c r="D204" s="69"/>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1"/>
      <c r="IA204" s="17">
        <v>2.91</v>
      </c>
      <c r="IB204" s="17" t="s">
        <v>529</v>
      </c>
      <c r="IC204" s="17" t="s">
        <v>328</v>
      </c>
      <c r="IE204" s="18"/>
      <c r="IF204" s="18"/>
      <c r="IG204" s="18"/>
      <c r="IH204" s="18"/>
      <c r="II204" s="18"/>
    </row>
    <row r="205" spans="1:243" s="17" customFormat="1" ht="30">
      <c r="A205" s="40">
        <v>2.92</v>
      </c>
      <c r="B205" s="63" t="s">
        <v>530</v>
      </c>
      <c r="C205" s="61" t="s">
        <v>329</v>
      </c>
      <c r="D205" s="42">
        <v>15</v>
      </c>
      <c r="E205" s="41" t="s">
        <v>203</v>
      </c>
      <c r="F205" s="43">
        <v>359.71</v>
      </c>
      <c r="G205" s="44"/>
      <c r="H205" s="44"/>
      <c r="I205" s="45" t="s">
        <v>37</v>
      </c>
      <c r="J205" s="46">
        <f t="shared" si="4"/>
        <v>1</v>
      </c>
      <c r="K205" s="44" t="s">
        <v>38</v>
      </c>
      <c r="L205" s="44" t="s">
        <v>4</v>
      </c>
      <c r="M205" s="47"/>
      <c r="N205" s="44"/>
      <c r="O205" s="44"/>
      <c r="P205" s="48"/>
      <c r="Q205" s="44"/>
      <c r="R205" s="44"/>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9">
        <f t="shared" si="5"/>
        <v>5396</v>
      </c>
      <c r="BB205" s="50">
        <f t="shared" si="6"/>
        <v>5396</v>
      </c>
      <c r="BC205" s="51" t="str">
        <f t="shared" si="7"/>
        <v>INR  Five Thousand Three Hundred &amp; Ninety Six  Only</v>
      </c>
      <c r="IA205" s="17">
        <v>2.92</v>
      </c>
      <c r="IB205" s="17" t="s">
        <v>530</v>
      </c>
      <c r="IC205" s="17" t="s">
        <v>329</v>
      </c>
      <c r="ID205" s="17">
        <v>15</v>
      </c>
      <c r="IE205" s="18" t="s">
        <v>203</v>
      </c>
      <c r="IF205" s="18"/>
      <c r="IG205" s="18"/>
      <c r="IH205" s="18"/>
      <c r="II205" s="18"/>
    </row>
    <row r="206" spans="1:243" s="17" customFormat="1" ht="30">
      <c r="A206" s="40">
        <v>2.93</v>
      </c>
      <c r="B206" s="63" t="s">
        <v>531</v>
      </c>
      <c r="C206" s="61" t="s">
        <v>330</v>
      </c>
      <c r="D206" s="42">
        <v>10</v>
      </c>
      <c r="E206" s="41" t="s">
        <v>203</v>
      </c>
      <c r="F206" s="43">
        <v>539.89</v>
      </c>
      <c r="G206" s="44"/>
      <c r="H206" s="44"/>
      <c r="I206" s="45" t="s">
        <v>37</v>
      </c>
      <c r="J206" s="46">
        <f t="shared" si="4"/>
        <v>1</v>
      </c>
      <c r="K206" s="44" t="s">
        <v>38</v>
      </c>
      <c r="L206" s="44" t="s">
        <v>4</v>
      </c>
      <c r="M206" s="47"/>
      <c r="N206" s="44"/>
      <c r="O206" s="44"/>
      <c r="P206" s="48"/>
      <c r="Q206" s="44"/>
      <c r="R206" s="44"/>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9">
        <f t="shared" si="5"/>
        <v>5399</v>
      </c>
      <c r="BB206" s="50">
        <f t="shared" si="6"/>
        <v>5399</v>
      </c>
      <c r="BC206" s="51" t="str">
        <f t="shared" si="7"/>
        <v>INR  Five Thousand Three Hundred &amp; Ninety Nine  Only</v>
      </c>
      <c r="IA206" s="17">
        <v>2.93</v>
      </c>
      <c r="IB206" s="17" t="s">
        <v>531</v>
      </c>
      <c r="IC206" s="17" t="s">
        <v>330</v>
      </c>
      <c r="ID206" s="17">
        <v>10</v>
      </c>
      <c r="IE206" s="18" t="s">
        <v>203</v>
      </c>
      <c r="IF206" s="18"/>
      <c r="IG206" s="18"/>
      <c r="IH206" s="18"/>
      <c r="II206" s="18"/>
    </row>
    <row r="207" spans="1:243" s="17" customFormat="1" ht="15.75">
      <c r="A207" s="40">
        <v>2.94</v>
      </c>
      <c r="B207" s="63" t="s">
        <v>532</v>
      </c>
      <c r="C207" s="61" t="s">
        <v>331</v>
      </c>
      <c r="D207" s="42">
        <v>1</v>
      </c>
      <c r="E207" s="41" t="s">
        <v>203</v>
      </c>
      <c r="F207" s="43">
        <v>717.54</v>
      </c>
      <c r="G207" s="44"/>
      <c r="H207" s="44"/>
      <c r="I207" s="45" t="s">
        <v>37</v>
      </c>
      <c r="J207" s="46">
        <f t="shared" si="4"/>
        <v>1</v>
      </c>
      <c r="K207" s="44" t="s">
        <v>38</v>
      </c>
      <c r="L207" s="44" t="s">
        <v>4</v>
      </c>
      <c r="M207" s="47"/>
      <c r="N207" s="44"/>
      <c r="O207" s="44"/>
      <c r="P207" s="48"/>
      <c r="Q207" s="44"/>
      <c r="R207" s="44"/>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9">
        <f t="shared" si="5"/>
        <v>718</v>
      </c>
      <c r="BB207" s="50">
        <f t="shared" si="6"/>
        <v>718</v>
      </c>
      <c r="BC207" s="51" t="str">
        <f t="shared" si="7"/>
        <v>INR  Seven Hundred &amp; Eighteen  Only</v>
      </c>
      <c r="IA207" s="17">
        <v>2.94</v>
      </c>
      <c r="IB207" s="17" t="s">
        <v>532</v>
      </c>
      <c r="IC207" s="17" t="s">
        <v>331</v>
      </c>
      <c r="ID207" s="17">
        <v>1</v>
      </c>
      <c r="IE207" s="18" t="s">
        <v>203</v>
      </c>
      <c r="IF207" s="18"/>
      <c r="IG207" s="18"/>
      <c r="IH207" s="18"/>
      <c r="II207" s="18"/>
    </row>
    <row r="208" spans="1:243" s="17" customFormat="1" ht="15.75">
      <c r="A208" s="40">
        <v>2.95</v>
      </c>
      <c r="B208" s="63" t="s">
        <v>533</v>
      </c>
      <c r="C208" s="61" t="s">
        <v>332</v>
      </c>
      <c r="D208" s="42">
        <v>1</v>
      </c>
      <c r="E208" s="41" t="s">
        <v>203</v>
      </c>
      <c r="F208" s="43">
        <v>897.02</v>
      </c>
      <c r="G208" s="44"/>
      <c r="H208" s="44"/>
      <c r="I208" s="45" t="s">
        <v>37</v>
      </c>
      <c r="J208" s="46">
        <f aca="true" t="shared" si="8" ref="J208:J271">IF(I208="Less(-)",-1,1)</f>
        <v>1</v>
      </c>
      <c r="K208" s="44" t="s">
        <v>38</v>
      </c>
      <c r="L208" s="44" t="s">
        <v>4</v>
      </c>
      <c r="M208" s="47"/>
      <c r="N208" s="44"/>
      <c r="O208" s="44"/>
      <c r="P208" s="48"/>
      <c r="Q208" s="44"/>
      <c r="R208" s="44"/>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9">
        <f aca="true" t="shared" si="9" ref="BA208:BA271">ROUND(total_amount_ba($B$2,$D$2,D208,F208,J208,K208,M208),0)</f>
        <v>897</v>
      </c>
      <c r="BB208" s="50">
        <f aca="true" t="shared" si="10" ref="BB208:BB271">BA208+SUM(N208:AZ208)</f>
        <v>897</v>
      </c>
      <c r="BC208" s="51" t="str">
        <f aca="true" t="shared" si="11" ref="BC208:BC271">SpellNumber(L208,BB208)</f>
        <v>INR  Eight Hundred &amp; Ninety Seven  Only</v>
      </c>
      <c r="IA208" s="17">
        <v>2.95</v>
      </c>
      <c r="IB208" s="17" t="s">
        <v>533</v>
      </c>
      <c r="IC208" s="17" t="s">
        <v>332</v>
      </c>
      <c r="ID208" s="17">
        <v>1</v>
      </c>
      <c r="IE208" s="18" t="s">
        <v>203</v>
      </c>
      <c r="IF208" s="18"/>
      <c r="IG208" s="18"/>
      <c r="IH208" s="18"/>
      <c r="II208" s="18"/>
    </row>
    <row r="209" spans="1:243" s="17" customFormat="1" ht="15.75">
      <c r="A209" s="40">
        <v>2.96</v>
      </c>
      <c r="B209" s="63" t="s">
        <v>534</v>
      </c>
      <c r="C209" s="61" t="s">
        <v>333</v>
      </c>
      <c r="D209" s="42">
        <v>1</v>
      </c>
      <c r="E209" s="41" t="s">
        <v>203</v>
      </c>
      <c r="F209" s="43">
        <v>1079.04</v>
      </c>
      <c r="G209" s="44"/>
      <c r="H209" s="44"/>
      <c r="I209" s="45" t="s">
        <v>37</v>
      </c>
      <c r="J209" s="46">
        <f t="shared" si="8"/>
        <v>1</v>
      </c>
      <c r="K209" s="44" t="s">
        <v>38</v>
      </c>
      <c r="L209" s="44" t="s">
        <v>4</v>
      </c>
      <c r="M209" s="47"/>
      <c r="N209" s="44"/>
      <c r="O209" s="44"/>
      <c r="P209" s="48"/>
      <c r="Q209" s="44"/>
      <c r="R209" s="44"/>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9">
        <f t="shared" si="9"/>
        <v>1079</v>
      </c>
      <c r="BB209" s="50">
        <f t="shared" si="10"/>
        <v>1079</v>
      </c>
      <c r="BC209" s="51" t="str">
        <f t="shared" si="11"/>
        <v>INR  One Thousand  &amp;Seventy Nine  Only</v>
      </c>
      <c r="IA209" s="17">
        <v>2.96</v>
      </c>
      <c r="IB209" s="17" t="s">
        <v>534</v>
      </c>
      <c r="IC209" s="17" t="s">
        <v>333</v>
      </c>
      <c r="ID209" s="17">
        <v>1</v>
      </c>
      <c r="IE209" s="18" t="s">
        <v>203</v>
      </c>
      <c r="IF209" s="18"/>
      <c r="IG209" s="18"/>
      <c r="IH209" s="18"/>
      <c r="II209" s="18"/>
    </row>
    <row r="210" spans="1:243" s="17" customFormat="1" ht="30">
      <c r="A210" s="40">
        <v>2.97</v>
      </c>
      <c r="B210" s="63" t="s">
        <v>535</v>
      </c>
      <c r="C210" s="61" t="s">
        <v>334</v>
      </c>
      <c r="D210" s="42">
        <v>1</v>
      </c>
      <c r="E210" s="41" t="s">
        <v>642</v>
      </c>
      <c r="F210" s="43">
        <v>24652.52</v>
      </c>
      <c r="G210" s="44"/>
      <c r="H210" s="44"/>
      <c r="I210" s="45" t="s">
        <v>37</v>
      </c>
      <c r="J210" s="46">
        <f t="shared" si="8"/>
        <v>1</v>
      </c>
      <c r="K210" s="44" t="s">
        <v>38</v>
      </c>
      <c r="L210" s="44" t="s">
        <v>4</v>
      </c>
      <c r="M210" s="47"/>
      <c r="N210" s="44"/>
      <c r="O210" s="44"/>
      <c r="P210" s="48"/>
      <c r="Q210" s="44"/>
      <c r="R210" s="44"/>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9">
        <f t="shared" si="9"/>
        <v>24653</v>
      </c>
      <c r="BB210" s="50">
        <f t="shared" si="10"/>
        <v>24653</v>
      </c>
      <c r="BC210" s="51" t="str">
        <f t="shared" si="11"/>
        <v>INR  Twenty Four Thousand Six Hundred &amp; Fifty Three  Only</v>
      </c>
      <c r="IA210" s="17">
        <v>2.97</v>
      </c>
      <c r="IB210" s="17" t="s">
        <v>535</v>
      </c>
      <c r="IC210" s="17" t="s">
        <v>334</v>
      </c>
      <c r="ID210" s="17">
        <v>1</v>
      </c>
      <c r="IE210" s="18" t="s">
        <v>642</v>
      </c>
      <c r="IF210" s="18"/>
      <c r="IG210" s="18"/>
      <c r="IH210" s="18"/>
      <c r="II210" s="18"/>
    </row>
    <row r="211" spans="1:243" s="17" customFormat="1" ht="31.5">
      <c r="A211" s="40">
        <v>2.98</v>
      </c>
      <c r="B211" s="63" t="s">
        <v>536</v>
      </c>
      <c r="C211" s="61" t="s">
        <v>335</v>
      </c>
      <c r="D211" s="69"/>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1"/>
      <c r="IA211" s="17">
        <v>2.98</v>
      </c>
      <c r="IB211" s="17" t="s">
        <v>536</v>
      </c>
      <c r="IC211" s="17" t="s">
        <v>335</v>
      </c>
      <c r="IE211" s="18"/>
      <c r="IF211" s="18"/>
      <c r="IG211" s="18"/>
      <c r="IH211" s="18"/>
      <c r="II211" s="18"/>
    </row>
    <row r="212" spans="1:243" s="17" customFormat="1" ht="15.75">
      <c r="A212" s="40">
        <v>2.99</v>
      </c>
      <c r="B212" s="63" t="s">
        <v>537</v>
      </c>
      <c r="C212" s="61" t="s">
        <v>336</v>
      </c>
      <c r="D212" s="42">
        <v>3</v>
      </c>
      <c r="E212" s="41" t="s">
        <v>203</v>
      </c>
      <c r="F212" s="43">
        <v>160.32</v>
      </c>
      <c r="G212" s="44"/>
      <c r="H212" s="44"/>
      <c r="I212" s="45" t="s">
        <v>37</v>
      </c>
      <c r="J212" s="46">
        <f t="shared" si="8"/>
        <v>1</v>
      </c>
      <c r="K212" s="44" t="s">
        <v>38</v>
      </c>
      <c r="L212" s="44" t="s">
        <v>4</v>
      </c>
      <c r="M212" s="47"/>
      <c r="N212" s="44"/>
      <c r="O212" s="44"/>
      <c r="P212" s="48"/>
      <c r="Q212" s="44"/>
      <c r="R212" s="44"/>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9">
        <f t="shared" si="9"/>
        <v>481</v>
      </c>
      <c r="BB212" s="50">
        <f t="shared" si="10"/>
        <v>481</v>
      </c>
      <c r="BC212" s="51" t="str">
        <f t="shared" si="11"/>
        <v>INR  Four Hundred &amp; Eighty One  Only</v>
      </c>
      <c r="IA212" s="17">
        <v>2.99</v>
      </c>
      <c r="IB212" s="17" t="s">
        <v>537</v>
      </c>
      <c r="IC212" s="17" t="s">
        <v>336</v>
      </c>
      <c r="ID212" s="17">
        <v>3</v>
      </c>
      <c r="IE212" s="18" t="s">
        <v>203</v>
      </c>
      <c r="IF212" s="18"/>
      <c r="IG212" s="18"/>
      <c r="IH212" s="18"/>
      <c r="II212" s="18"/>
    </row>
    <row r="213" spans="1:243" s="17" customFormat="1" ht="30">
      <c r="A213" s="40">
        <v>3</v>
      </c>
      <c r="B213" s="63" t="s">
        <v>530</v>
      </c>
      <c r="C213" s="61" t="s">
        <v>337</v>
      </c>
      <c r="D213" s="42">
        <v>10</v>
      </c>
      <c r="E213" s="41" t="s">
        <v>203</v>
      </c>
      <c r="F213" s="43">
        <v>249.67</v>
      </c>
      <c r="G213" s="44"/>
      <c r="H213" s="44"/>
      <c r="I213" s="45" t="s">
        <v>37</v>
      </c>
      <c r="J213" s="46">
        <f t="shared" si="8"/>
        <v>1</v>
      </c>
      <c r="K213" s="44" t="s">
        <v>38</v>
      </c>
      <c r="L213" s="44" t="s">
        <v>4</v>
      </c>
      <c r="M213" s="47"/>
      <c r="N213" s="44"/>
      <c r="O213" s="44"/>
      <c r="P213" s="48"/>
      <c r="Q213" s="44"/>
      <c r="R213" s="44"/>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9">
        <f t="shared" si="9"/>
        <v>2497</v>
      </c>
      <c r="BB213" s="50">
        <f t="shared" si="10"/>
        <v>2497</v>
      </c>
      <c r="BC213" s="51" t="str">
        <f t="shared" si="11"/>
        <v>INR  Two Thousand Four Hundred &amp; Ninety Seven  Only</v>
      </c>
      <c r="IA213" s="17">
        <v>3</v>
      </c>
      <c r="IB213" s="17" t="s">
        <v>530</v>
      </c>
      <c r="IC213" s="17" t="s">
        <v>337</v>
      </c>
      <c r="ID213" s="17">
        <v>10</v>
      </c>
      <c r="IE213" s="18" t="s">
        <v>203</v>
      </c>
      <c r="IF213" s="18"/>
      <c r="IG213" s="18"/>
      <c r="IH213" s="18"/>
      <c r="II213" s="18"/>
    </row>
    <row r="214" spans="1:243" s="17" customFormat="1" ht="15.75">
      <c r="A214" s="40">
        <v>3.01</v>
      </c>
      <c r="B214" s="63" t="s">
        <v>531</v>
      </c>
      <c r="C214" s="61" t="s">
        <v>338</v>
      </c>
      <c r="D214" s="42">
        <v>3</v>
      </c>
      <c r="E214" s="41" t="s">
        <v>203</v>
      </c>
      <c r="F214" s="43">
        <v>301.23</v>
      </c>
      <c r="G214" s="44"/>
      <c r="H214" s="44"/>
      <c r="I214" s="45" t="s">
        <v>37</v>
      </c>
      <c r="J214" s="46">
        <f t="shared" si="8"/>
        <v>1</v>
      </c>
      <c r="K214" s="44" t="s">
        <v>38</v>
      </c>
      <c r="L214" s="44" t="s">
        <v>4</v>
      </c>
      <c r="M214" s="47"/>
      <c r="N214" s="44"/>
      <c r="O214" s="44"/>
      <c r="P214" s="48"/>
      <c r="Q214" s="44"/>
      <c r="R214" s="44"/>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9">
        <f t="shared" si="9"/>
        <v>904</v>
      </c>
      <c r="BB214" s="50">
        <f t="shared" si="10"/>
        <v>904</v>
      </c>
      <c r="BC214" s="51" t="str">
        <f t="shared" si="11"/>
        <v>INR  Nine Hundred &amp; Four  Only</v>
      </c>
      <c r="IA214" s="17">
        <v>3.01</v>
      </c>
      <c r="IB214" s="17" t="s">
        <v>531</v>
      </c>
      <c r="IC214" s="17" t="s">
        <v>338</v>
      </c>
      <c r="ID214" s="17">
        <v>3</v>
      </c>
      <c r="IE214" s="18" t="s">
        <v>203</v>
      </c>
      <c r="IF214" s="18"/>
      <c r="IG214" s="18"/>
      <c r="IH214" s="18"/>
      <c r="II214" s="18"/>
    </row>
    <row r="215" spans="1:243" s="17" customFormat="1" ht="15.75">
      <c r="A215" s="40">
        <v>3.02</v>
      </c>
      <c r="B215" s="63" t="s">
        <v>533</v>
      </c>
      <c r="C215" s="61" t="s">
        <v>339</v>
      </c>
      <c r="D215" s="42">
        <v>1</v>
      </c>
      <c r="E215" s="41" t="s">
        <v>203</v>
      </c>
      <c r="F215" s="43">
        <v>456.2</v>
      </c>
      <c r="G215" s="44"/>
      <c r="H215" s="44"/>
      <c r="I215" s="45" t="s">
        <v>37</v>
      </c>
      <c r="J215" s="46">
        <f t="shared" si="8"/>
        <v>1</v>
      </c>
      <c r="K215" s="44" t="s">
        <v>38</v>
      </c>
      <c r="L215" s="44" t="s">
        <v>4</v>
      </c>
      <c r="M215" s="47"/>
      <c r="N215" s="44"/>
      <c r="O215" s="44"/>
      <c r="P215" s="48"/>
      <c r="Q215" s="44"/>
      <c r="R215" s="44"/>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9">
        <f t="shared" si="9"/>
        <v>456</v>
      </c>
      <c r="BB215" s="50">
        <f t="shared" si="10"/>
        <v>456</v>
      </c>
      <c r="BC215" s="51" t="str">
        <f t="shared" si="11"/>
        <v>INR  Four Hundred &amp; Fifty Six  Only</v>
      </c>
      <c r="IA215" s="17">
        <v>3.02</v>
      </c>
      <c r="IB215" s="17" t="s">
        <v>533</v>
      </c>
      <c r="IC215" s="17" t="s">
        <v>339</v>
      </c>
      <c r="ID215" s="17">
        <v>1</v>
      </c>
      <c r="IE215" s="18" t="s">
        <v>203</v>
      </c>
      <c r="IF215" s="18"/>
      <c r="IG215" s="18"/>
      <c r="IH215" s="18"/>
      <c r="II215" s="18"/>
    </row>
    <row r="216" spans="1:243" s="17" customFormat="1" ht="15.75">
      <c r="A216" s="40">
        <v>3.03</v>
      </c>
      <c r="B216" s="63" t="s">
        <v>534</v>
      </c>
      <c r="C216" s="61" t="s">
        <v>340</v>
      </c>
      <c r="D216" s="42">
        <v>1</v>
      </c>
      <c r="E216" s="41" t="s">
        <v>203</v>
      </c>
      <c r="F216" s="43">
        <v>462.08</v>
      </c>
      <c r="G216" s="44"/>
      <c r="H216" s="44"/>
      <c r="I216" s="45" t="s">
        <v>37</v>
      </c>
      <c r="J216" s="46">
        <f t="shared" si="8"/>
        <v>1</v>
      </c>
      <c r="K216" s="44" t="s">
        <v>38</v>
      </c>
      <c r="L216" s="44" t="s">
        <v>4</v>
      </c>
      <c r="M216" s="47"/>
      <c r="N216" s="44"/>
      <c r="O216" s="44"/>
      <c r="P216" s="48"/>
      <c r="Q216" s="44"/>
      <c r="R216" s="44"/>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9">
        <f t="shared" si="9"/>
        <v>462</v>
      </c>
      <c r="BB216" s="50">
        <f t="shared" si="10"/>
        <v>462</v>
      </c>
      <c r="BC216" s="51" t="str">
        <f t="shared" si="11"/>
        <v>INR  Four Hundred &amp; Sixty Two  Only</v>
      </c>
      <c r="IA216" s="17">
        <v>3.03</v>
      </c>
      <c r="IB216" s="17" t="s">
        <v>534</v>
      </c>
      <c r="IC216" s="17" t="s">
        <v>340</v>
      </c>
      <c r="ID216" s="17">
        <v>1</v>
      </c>
      <c r="IE216" s="18" t="s">
        <v>203</v>
      </c>
      <c r="IF216" s="18"/>
      <c r="IG216" s="18"/>
      <c r="IH216" s="18"/>
      <c r="II216" s="18"/>
    </row>
    <row r="217" spans="1:243" s="17" customFormat="1" ht="47.25">
      <c r="A217" s="40">
        <v>3.04</v>
      </c>
      <c r="B217" s="63" t="s">
        <v>538</v>
      </c>
      <c r="C217" s="61" t="s">
        <v>341</v>
      </c>
      <c r="D217" s="69"/>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1"/>
      <c r="IA217" s="17">
        <v>3.04</v>
      </c>
      <c r="IB217" s="17" t="s">
        <v>538</v>
      </c>
      <c r="IC217" s="17" t="s">
        <v>341</v>
      </c>
      <c r="IE217" s="18"/>
      <c r="IF217" s="18"/>
      <c r="IG217" s="18"/>
      <c r="IH217" s="18"/>
      <c r="II217" s="18"/>
    </row>
    <row r="218" spans="1:243" s="17" customFormat="1" ht="15.75">
      <c r="A218" s="40">
        <v>3.05</v>
      </c>
      <c r="B218" s="63" t="s">
        <v>539</v>
      </c>
      <c r="C218" s="61" t="s">
        <v>342</v>
      </c>
      <c r="D218" s="69"/>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1"/>
      <c r="IA218" s="17">
        <v>3.05</v>
      </c>
      <c r="IB218" s="17" t="s">
        <v>539</v>
      </c>
      <c r="IC218" s="17" t="s">
        <v>342</v>
      </c>
      <c r="IE218" s="18"/>
      <c r="IF218" s="18"/>
      <c r="IG218" s="18"/>
      <c r="IH218" s="18"/>
      <c r="II218" s="18"/>
    </row>
    <row r="219" spans="1:243" s="22" customFormat="1" ht="30">
      <c r="A219" s="40">
        <v>3.06</v>
      </c>
      <c r="B219" s="62" t="s">
        <v>540</v>
      </c>
      <c r="C219" s="61" t="s">
        <v>343</v>
      </c>
      <c r="D219" s="42">
        <v>3</v>
      </c>
      <c r="E219" s="41" t="s">
        <v>203</v>
      </c>
      <c r="F219" s="43">
        <v>3945.86</v>
      </c>
      <c r="G219" s="44"/>
      <c r="H219" s="44"/>
      <c r="I219" s="45" t="s">
        <v>37</v>
      </c>
      <c r="J219" s="46">
        <f t="shared" si="8"/>
        <v>1</v>
      </c>
      <c r="K219" s="44" t="s">
        <v>38</v>
      </c>
      <c r="L219" s="44" t="s">
        <v>4</v>
      </c>
      <c r="M219" s="47"/>
      <c r="N219" s="44"/>
      <c r="O219" s="44"/>
      <c r="P219" s="48"/>
      <c r="Q219" s="44"/>
      <c r="R219" s="44"/>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9">
        <f t="shared" si="9"/>
        <v>11838</v>
      </c>
      <c r="BB219" s="50">
        <f t="shared" si="10"/>
        <v>11838</v>
      </c>
      <c r="BC219" s="51" t="str">
        <f t="shared" si="11"/>
        <v>INR  Eleven Thousand Eight Hundred &amp; Thirty Eight  Only</v>
      </c>
      <c r="IA219" s="22">
        <v>3.06</v>
      </c>
      <c r="IB219" s="22" t="s">
        <v>540</v>
      </c>
      <c r="IC219" s="22" t="s">
        <v>343</v>
      </c>
      <c r="ID219" s="22">
        <v>3</v>
      </c>
      <c r="IE219" s="23" t="s">
        <v>203</v>
      </c>
      <c r="IF219" s="23" t="s">
        <v>34</v>
      </c>
      <c r="IG219" s="23" t="s">
        <v>42</v>
      </c>
      <c r="IH219" s="23">
        <v>10</v>
      </c>
      <c r="II219" s="23" t="s">
        <v>36</v>
      </c>
    </row>
    <row r="220" spans="1:243" s="22" customFormat="1" ht="15.75">
      <c r="A220" s="40">
        <v>3.07</v>
      </c>
      <c r="B220" s="62" t="s">
        <v>541</v>
      </c>
      <c r="C220" s="61" t="s">
        <v>344</v>
      </c>
      <c r="D220" s="69"/>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1"/>
      <c r="IA220" s="22">
        <v>3.07</v>
      </c>
      <c r="IB220" s="22" t="s">
        <v>541</v>
      </c>
      <c r="IC220" s="22" t="s">
        <v>344</v>
      </c>
      <c r="IE220" s="23"/>
      <c r="IF220" s="23"/>
      <c r="IG220" s="23"/>
      <c r="IH220" s="23"/>
      <c r="II220" s="23"/>
    </row>
    <row r="221" spans="1:243" s="22" customFormat="1" ht="30">
      <c r="A221" s="40">
        <v>3.08</v>
      </c>
      <c r="B221" s="62" t="s">
        <v>540</v>
      </c>
      <c r="C221" s="61" t="s">
        <v>345</v>
      </c>
      <c r="D221" s="42">
        <v>5</v>
      </c>
      <c r="E221" s="41" t="s">
        <v>203</v>
      </c>
      <c r="F221" s="43">
        <v>5841.12</v>
      </c>
      <c r="G221" s="44"/>
      <c r="H221" s="44"/>
      <c r="I221" s="45" t="s">
        <v>37</v>
      </c>
      <c r="J221" s="46">
        <f t="shared" si="8"/>
        <v>1</v>
      </c>
      <c r="K221" s="44" t="s">
        <v>38</v>
      </c>
      <c r="L221" s="44" t="s">
        <v>4</v>
      </c>
      <c r="M221" s="47"/>
      <c r="N221" s="44"/>
      <c r="O221" s="44"/>
      <c r="P221" s="48"/>
      <c r="Q221" s="44"/>
      <c r="R221" s="44"/>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9">
        <f t="shared" si="9"/>
        <v>29206</v>
      </c>
      <c r="BB221" s="50">
        <f t="shared" si="10"/>
        <v>29206</v>
      </c>
      <c r="BC221" s="51" t="str">
        <f t="shared" si="11"/>
        <v>INR  Twenty Nine Thousand Two Hundred &amp; Six  Only</v>
      </c>
      <c r="IA221" s="22">
        <v>3.08</v>
      </c>
      <c r="IB221" s="22" t="s">
        <v>540</v>
      </c>
      <c r="IC221" s="22" t="s">
        <v>345</v>
      </c>
      <c r="ID221" s="22">
        <v>5</v>
      </c>
      <c r="IE221" s="23" t="s">
        <v>203</v>
      </c>
      <c r="IF221" s="23" t="s">
        <v>39</v>
      </c>
      <c r="IG221" s="23" t="s">
        <v>35</v>
      </c>
      <c r="IH221" s="23">
        <v>123.223</v>
      </c>
      <c r="II221" s="23" t="s">
        <v>36</v>
      </c>
    </row>
    <row r="222" spans="1:243" s="22" customFormat="1" ht="15.75">
      <c r="A222" s="40">
        <v>3.09</v>
      </c>
      <c r="B222" s="62" t="s">
        <v>542</v>
      </c>
      <c r="C222" s="61" t="s">
        <v>346</v>
      </c>
      <c r="D222" s="69"/>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1"/>
      <c r="IA222" s="22">
        <v>3.09</v>
      </c>
      <c r="IB222" s="22" t="s">
        <v>542</v>
      </c>
      <c r="IC222" s="22" t="s">
        <v>346</v>
      </c>
      <c r="IE222" s="23"/>
      <c r="IF222" s="23" t="s">
        <v>43</v>
      </c>
      <c r="IG222" s="23" t="s">
        <v>44</v>
      </c>
      <c r="IH222" s="23">
        <v>10</v>
      </c>
      <c r="II222" s="23" t="s">
        <v>36</v>
      </c>
    </row>
    <row r="223" spans="1:243" s="22" customFormat="1" ht="30">
      <c r="A223" s="40">
        <v>3.1</v>
      </c>
      <c r="B223" s="62" t="s">
        <v>540</v>
      </c>
      <c r="C223" s="61" t="s">
        <v>347</v>
      </c>
      <c r="D223" s="42">
        <v>2</v>
      </c>
      <c r="E223" s="41" t="s">
        <v>203</v>
      </c>
      <c r="F223" s="43">
        <v>11847.96</v>
      </c>
      <c r="G223" s="44"/>
      <c r="H223" s="44"/>
      <c r="I223" s="45" t="s">
        <v>37</v>
      </c>
      <c r="J223" s="46">
        <f t="shared" si="8"/>
        <v>1</v>
      </c>
      <c r="K223" s="44" t="s">
        <v>38</v>
      </c>
      <c r="L223" s="44" t="s">
        <v>4</v>
      </c>
      <c r="M223" s="47"/>
      <c r="N223" s="44"/>
      <c r="O223" s="44"/>
      <c r="P223" s="48"/>
      <c r="Q223" s="44"/>
      <c r="R223" s="44"/>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9">
        <f t="shared" si="9"/>
        <v>23696</v>
      </c>
      <c r="BB223" s="50">
        <f t="shared" si="10"/>
        <v>23696</v>
      </c>
      <c r="BC223" s="51" t="str">
        <f t="shared" si="11"/>
        <v>INR  Twenty Three Thousand Six Hundred &amp; Ninety Six  Only</v>
      </c>
      <c r="IA223" s="22">
        <v>3.1</v>
      </c>
      <c r="IB223" s="22" t="s">
        <v>540</v>
      </c>
      <c r="IC223" s="22" t="s">
        <v>347</v>
      </c>
      <c r="ID223" s="22">
        <v>2</v>
      </c>
      <c r="IE223" s="23" t="s">
        <v>203</v>
      </c>
      <c r="IF223" s="23" t="s">
        <v>40</v>
      </c>
      <c r="IG223" s="23" t="s">
        <v>41</v>
      </c>
      <c r="IH223" s="23">
        <v>213</v>
      </c>
      <c r="II223" s="23" t="s">
        <v>36</v>
      </c>
    </row>
    <row r="224" spans="1:243" s="22" customFormat="1" ht="15.75">
      <c r="A224" s="40">
        <v>3.11</v>
      </c>
      <c r="B224" s="62" t="s">
        <v>543</v>
      </c>
      <c r="C224" s="61" t="s">
        <v>348</v>
      </c>
      <c r="D224" s="69"/>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1"/>
      <c r="IA224" s="22">
        <v>3.11</v>
      </c>
      <c r="IB224" s="22" t="s">
        <v>543</v>
      </c>
      <c r="IC224" s="22" t="s">
        <v>348</v>
      </c>
      <c r="IE224" s="23"/>
      <c r="IF224" s="23"/>
      <c r="IG224" s="23"/>
      <c r="IH224" s="23"/>
      <c r="II224" s="23"/>
    </row>
    <row r="225" spans="1:243" s="22" customFormat="1" ht="30">
      <c r="A225" s="40">
        <v>3.12</v>
      </c>
      <c r="B225" s="64" t="s">
        <v>540</v>
      </c>
      <c r="C225" s="61" t="s">
        <v>349</v>
      </c>
      <c r="D225" s="42">
        <v>1</v>
      </c>
      <c r="E225" s="41" t="s">
        <v>203</v>
      </c>
      <c r="F225" s="43">
        <v>19649.06</v>
      </c>
      <c r="G225" s="44"/>
      <c r="H225" s="44"/>
      <c r="I225" s="45" t="s">
        <v>37</v>
      </c>
      <c r="J225" s="46">
        <f t="shared" si="8"/>
        <v>1</v>
      </c>
      <c r="K225" s="44" t="s">
        <v>38</v>
      </c>
      <c r="L225" s="44" t="s">
        <v>4</v>
      </c>
      <c r="M225" s="47"/>
      <c r="N225" s="44"/>
      <c r="O225" s="44"/>
      <c r="P225" s="48"/>
      <c r="Q225" s="44"/>
      <c r="R225" s="44"/>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9">
        <f t="shared" si="9"/>
        <v>19649</v>
      </c>
      <c r="BB225" s="50">
        <f t="shared" si="10"/>
        <v>19649</v>
      </c>
      <c r="BC225" s="51" t="str">
        <f t="shared" si="11"/>
        <v>INR  Nineteen Thousand Six Hundred &amp; Forty Nine  Only</v>
      </c>
      <c r="IA225" s="22">
        <v>3.12</v>
      </c>
      <c r="IB225" s="22" t="s">
        <v>540</v>
      </c>
      <c r="IC225" s="22" t="s">
        <v>349</v>
      </c>
      <c r="ID225" s="22">
        <v>1</v>
      </c>
      <c r="IE225" s="23" t="s">
        <v>203</v>
      </c>
      <c r="IF225" s="23"/>
      <c r="IG225" s="23"/>
      <c r="IH225" s="23"/>
      <c r="II225" s="23"/>
    </row>
    <row r="226" spans="1:243" s="22" customFormat="1" ht="15.75">
      <c r="A226" s="40">
        <v>3.13</v>
      </c>
      <c r="B226" s="64" t="s">
        <v>544</v>
      </c>
      <c r="C226" s="61" t="s">
        <v>350</v>
      </c>
      <c r="D226" s="69"/>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1"/>
      <c r="IA226" s="22">
        <v>3.13</v>
      </c>
      <c r="IB226" s="22" t="s">
        <v>544</v>
      </c>
      <c r="IC226" s="22" t="s">
        <v>350</v>
      </c>
      <c r="IE226" s="23"/>
      <c r="IF226" s="23"/>
      <c r="IG226" s="23"/>
      <c r="IH226" s="23"/>
      <c r="II226" s="23"/>
    </row>
    <row r="227" spans="1:243" s="22" customFormat="1" ht="30">
      <c r="A227" s="40">
        <v>3.14</v>
      </c>
      <c r="B227" s="64" t="s">
        <v>540</v>
      </c>
      <c r="C227" s="61" t="s">
        <v>351</v>
      </c>
      <c r="D227" s="42">
        <v>1</v>
      </c>
      <c r="E227" s="41" t="s">
        <v>203</v>
      </c>
      <c r="F227" s="43">
        <v>24131.08</v>
      </c>
      <c r="G227" s="44"/>
      <c r="H227" s="44"/>
      <c r="I227" s="45" t="s">
        <v>37</v>
      </c>
      <c r="J227" s="46">
        <f t="shared" si="8"/>
        <v>1</v>
      </c>
      <c r="K227" s="44" t="s">
        <v>38</v>
      </c>
      <c r="L227" s="44" t="s">
        <v>4</v>
      </c>
      <c r="M227" s="47"/>
      <c r="N227" s="44"/>
      <c r="O227" s="44"/>
      <c r="P227" s="48"/>
      <c r="Q227" s="44"/>
      <c r="R227" s="44"/>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9">
        <f t="shared" si="9"/>
        <v>24131</v>
      </c>
      <c r="BB227" s="50">
        <f t="shared" si="10"/>
        <v>24131</v>
      </c>
      <c r="BC227" s="51" t="str">
        <f t="shared" si="11"/>
        <v>INR  Twenty Four Thousand One Hundred &amp; Thirty One  Only</v>
      </c>
      <c r="IA227" s="22">
        <v>3.14</v>
      </c>
      <c r="IB227" s="22" t="s">
        <v>540</v>
      </c>
      <c r="IC227" s="22" t="s">
        <v>351</v>
      </c>
      <c r="ID227" s="22">
        <v>1</v>
      </c>
      <c r="IE227" s="23" t="s">
        <v>203</v>
      </c>
      <c r="IF227" s="23"/>
      <c r="IG227" s="23"/>
      <c r="IH227" s="23"/>
      <c r="II227" s="23"/>
    </row>
    <row r="228" spans="1:243" s="22" customFormat="1" ht="173.25">
      <c r="A228" s="40">
        <v>3.15</v>
      </c>
      <c r="B228" s="64" t="s">
        <v>193</v>
      </c>
      <c r="C228" s="61" t="s">
        <v>352</v>
      </c>
      <c r="D228" s="69"/>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1"/>
      <c r="IA228" s="22">
        <v>3.15</v>
      </c>
      <c r="IB228" s="22" t="s">
        <v>193</v>
      </c>
      <c r="IC228" s="22" t="s">
        <v>352</v>
      </c>
      <c r="IE228" s="23"/>
      <c r="IF228" s="23"/>
      <c r="IG228" s="23"/>
      <c r="IH228" s="23"/>
      <c r="II228" s="23"/>
    </row>
    <row r="229" spans="1:243" s="22" customFormat="1" ht="31.5">
      <c r="A229" s="40">
        <v>3.16</v>
      </c>
      <c r="B229" s="64" t="s">
        <v>194</v>
      </c>
      <c r="C229" s="61" t="s">
        <v>353</v>
      </c>
      <c r="D229" s="42">
        <v>5</v>
      </c>
      <c r="E229" s="41" t="s">
        <v>203</v>
      </c>
      <c r="F229" s="43">
        <v>1501.23</v>
      </c>
      <c r="G229" s="44"/>
      <c r="H229" s="44"/>
      <c r="I229" s="45" t="s">
        <v>37</v>
      </c>
      <c r="J229" s="46">
        <f t="shared" si="8"/>
        <v>1</v>
      </c>
      <c r="K229" s="44" t="s">
        <v>38</v>
      </c>
      <c r="L229" s="44" t="s">
        <v>4</v>
      </c>
      <c r="M229" s="47"/>
      <c r="N229" s="44"/>
      <c r="O229" s="44"/>
      <c r="P229" s="48"/>
      <c r="Q229" s="44"/>
      <c r="R229" s="44"/>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9">
        <f t="shared" si="9"/>
        <v>7506</v>
      </c>
      <c r="BB229" s="50">
        <f t="shared" si="10"/>
        <v>7506</v>
      </c>
      <c r="BC229" s="51" t="str">
        <f t="shared" si="11"/>
        <v>INR  Seven Thousand Five Hundred &amp; Six  Only</v>
      </c>
      <c r="IA229" s="22">
        <v>3.16</v>
      </c>
      <c r="IB229" s="22" t="s">
        <v>194</v>
      </c>
      <c r="IC229" s="22" t="s">
        <v>353</v>
      </c>
      <c r="ID229" s="22">
        <v>5</v>
      </c>
      <c r="IE229" s="23" t="s">
        <v>203</v>
      </c>
      <c r="IF229" s="23"/>
      <c r="IG229" s="23"/>
      <c r="IH229" s="23"/>
      <c r="II229" s="23"/>
    </row>
    <row r="230" spans="1:243" s="22" customFormat="1" ht="189">
      <c r="A230" s="40">
        <v>3.17</v>
      </c>
      <c r="B230" s="64" t="s">
        <v>545</v>
      </c>
      <c r="C230" s="61" t="s">
        <v>354</v>
      </c>
      <c r="D230" s="69"/>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1"/>
      <c r="IA230" s="22">
        <v>3.17</v>
      </c>
      <c r="IB230" s="22" t="s">
        <v>545</v>
      </c>
      <c r="IC230" s="22" t="s">
        <v>354</v>
      </c>
      <c r="IE230" s="23"/>
      <c r="IF230" s="23"/>
      <c r="IG230" s="23"/>
      <c r="IH230" s="23"/>
      <c r="II230" s="23"/>
    </row>
    <row r="231" spans="1:243" s="22" customFormat="1" ht="31.5">
      <c r="A231" s="40">
        <v>3.18</v>
      </c>
      <c r="B231" s="64" t="s">
        <v>194</v>
      </c>
      <c r="C231" s="61" t="s">
        <v>355</v>
      </c>
      <c r="D231" s="42">
        <v>5</v>
      </c>
      <c r="E231" s="41" t="s">
        <v>203</v>
      </c>
      <c r="F231" s="43">
        <v>15412.45</v>
      </c>
      <c r="G231" s="44"/>
      <c r="H231" s="44"/>
      <c r="I231" s="45" t="s">
        <v>37</v>
      </c>
      <c r="J231" s="46">
        <f t="shared" si="8"/>
        <v>1</v>
      </c>
      <c r="K231" s="44" t="s">
        <v>38</v>
      </c>
      <c r="L231" s="44" t="s">
        <v>4</v>
      </c>
      <c r="M231" s="47"/>
      <c r="N231" s="44"/>
      <c r="O231" s="44"/>
      <c r="P231" s="48"/>
      <c r="Q231" s="44"/>
      <c r="R231" s="44"/>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9">
        <f t="shared" si="9"/>
        <v>77062</v>
      </c>
      <c r="BB231" s="50">
        <f t="shared" si="10"/>
        <v>77062</v>
      </c>
      <c r="BC231" s="51" t="str">
        <f t="shared" si="11"/>
        <v>INR  Seventy Seven Thousand  &amp;Sixty Two  Only</v>
      </c>
      <c r="IA231" s="22">
        <v>3.18</v>
      </c>
      <c r="IB231" s="22" t="s">
        <v>194</v>
      </c>
      <c r="IC231" s="22" t="s">
        <v>355</v>
      </c>
      <c r="ID231" s="22">
        <v>5</v>
      </c>
      <c r="IE231" s="23" t="s">
        <v>203</v>
      </c>
      <c r="IF231" s="23"/>
      <c r="IG231" s="23"/>
      <c r="IH231" s="23"/>
      <c r="II231" s="23"/>
    </row>
    <row r="232" spans="1:243" s="22" customFormat="1" ht="189">
      <c r="A232" s="40">
        <v>3.19</v>
      </c>
      <c r="B232" s="64" t="s">
        <v>546</v>
      </c>
      <c r="C232" s="61" t="s">
        <v>356</v>
      </c>
      <c r="D232" s="69"/>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1"/>
      <c r="IA232" s="22">
        <v>3.19</v>
      </c>
      <c r="IB232" s="22" t="s">
        <v>546</v>
      </c>
      <c r="IC232" s="22" t="s">
        <v>356</v>
      </c>
      <c r="IE232" s="23"/>
      <c r="IF232" s="23"/>
      <c r="IG232" s="23"/>
      <c r="IH232" s="23"/>
      <c r="II232" s="23"/>
    </row>
    <row r="233" spans="1:243" s="22" customFormat="1" ht="31.5">
      <c r="A233" s="40">
        <v>3.2</v>
      </c>
      <c r="B233" s="64" t="s">
        <v>194</v>
      </c>
      <c r="C233" s="61" t="s">
        <v>357</v>
      </c>
      <c r="D233" s="42">
        <v>2</v>
      </c>
      <c r="E233" s="41" t="s">
        <v>203</v>
      </c>
      <c r="F233" s="43">
        <v>21384.35</v>
      </c>
      <c r="G233" s="44"/>
      <c r="H233" s="44"/>
      <c r="I233" s="45" t="s">
        <v>37</v>
      </c>
      <c r="J233" s="46">
        <f t="shared" si="8"/>
        <v>1</v>
      </c>
      <c r="K233" s="44" t="s">
        <v>38</v>
      </c>
      <c r="L233" s="44" t="s">
        <v>4</v>
      </c>
      <c r="M233" s="47"/>
      <c r="N233" s="44"/>
      <c r="O233" s="44"/>
      <c r="P233" s="48"/>
      <c r="Q233" s="44"/>
      <c r="R233" s="44"/>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9">
        <f t="shared" si="9"/>
        <v>42769</v>
      </c>
      <c r="BB233" s="50">
        <f t="shared" si="10"/>
        <v>42769</v>
      </c>
      <c r="BC233" s="51" t="str">
        <f t="shared" si="11"/>
        <v>INR  Forty Two Thousand Seven Hundred &amp; Sixty Nine  Only</v>
      </c>
      <c r="IA233" s="22">
        <v>3.2</v>
      </c>
      <c r="IB233" s="22" t="s">
        <v>194</v>
      </c>
      <c r="IC233" s="22" t="s">
        <v>357</v>
      </c>
      <c r="ID233" s="22">
        <v>2</v>
      </c>
      <c r="IE233" s="23" t="s">
        <v>203</v>
      </c>
      <c r="IF233" s="23"/>
      <c r="IG233" s="23"/>
      <c r="IH233" s="23"/>
      <c r="II233" s="23"/>
    </row>
    <row r="234" spans="1:243" s="22" customFormat="1" ht="47.25">
      <c r="A234" s="40">
        <v>3.21</v>
      </c>
      <c r="B234" s="64" t="s">
        <v>547</v>
      </c>
      <c r="C234" s="61" t="s">
        <v>358</v>
      </c>
      <c r="D234" s="69"/>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1"/>
      <c r="IA234" s="22">
        <v>3.21</v>
      </c>
      <c r="IB234" s="22" t="s">
        <v>547</v>
      </c>
      <c r="IC234" s="22" t="s">
        <v>358</v>
      </c>
      <c r="IE234" s="23"/>
      <c r="IF234" s="23"/>
      <c r="IG234" s="23"/>
      <c r="IH234" s="23"/>
      <c r="II234" s="23"/>
    </row>
    <row r="235" spans="1:243" s="22" customFormat="1" ht="15.75">
      <c r="A235" s="40">
        <v>3.22</v>
      </c>
      <c r="B235" s="64" t="s">
        <v>548</v>
      </c>
      <c r="C235" s="61" t="s">
        <v>359</v>
      </c>
      <c r="D235" s="42">
        <v>10</v>
      </c>
      <c r="E235" s="41" t="s">
        <v>145</v>
      </c>
      <c r="F235" s="43">
        <v>14.38</v>
      </c>
      <c r="G235" s="44"/>
      <c r="H235" s="44"/>
      <c r="I235" s="45" t="s">
        <v>37</v>
      </c>
      <c r="J235" s="46">
        <f t="shared" si="8"/>
        <v>1</v>
      </c>
      <c r="K235" s="44" t="s">
        <v>38</v>
      </c>
      <c r="L235" s="44" t="s">
        <v>4</v>
      </c>
      <c r="M235" s="47"/>
      <c r="N235" s="44"/>
      <c r="O235" s="44"/>
      <c r="P235" s="48"/>
      <c r="Q235" s="44"/>
      <c r="R235" s="44"/>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9">
        <f t="shared" si="9"/>
        <v>144</v>
      </c>
      <c r="BB235" s="50">
        <f t="shared" si="10"/>
        <v>144</v>
      </c>
      <c r="BC235" s="51" t="str">
        <f t="shared" si="11"/>
        <v>INR  One Hundred &amp; Forty Four  Only</v>
      </c>
      <c r="IA235" s="22">
        <v>3.22</v>
      </c>
      <c r="IB235" s="22" t="s">
        <v>548</v>
      </c>
      <c r="IC235" s="22" t="s">
        <v>359</v>
      </c>
      <c r="ID235" s="22">
        <v>10</v>
      </c>
      <c r="IE235" s="23" t="s">
        <v>145</v>
      </c>
      <c r="IF235" s="23"/>
      <c r="IG235" s="23"/>
      <c r="IH235" s="23"/>
      <c r="II235" s="23"/>
    </row>
    <row r="236" spans="1:243" s="22" customFormat="1" ht="15.75">
      <c r="A236" s="40">
        <v>3.23</v>
      </c>
      <c r="B236" s="64" t="s">
        <v>549</v>
      </c>
      <c r="C236" s="61" t="s">
        <v>360</v>
      </c>
      <c r="D236" s="42">
        <v>10</v>
      </c>
      <c r="E236" s="41" t="s">
        <v>145</v>
      </c>
      <c r="F236" s="43">
        <v>17.23</v>
      </c>
      <c r="G236" s="44"/>
      <c r="H236" s="44"/>
      <c r="I236" s="45" t="s">
        <v>37</v>
      </c>
      <c r="J236" s="46">
        <f t="shared" si="8"/>
        <v>1</v>
      </c>
      <c r="K236" s="44" t="s">
        <v>38</v>
      </c>
      <c r="L236" s="44" t="s">
        <v>4</v>
      </c>
      <c r="M236" s="47"/>
      <c r="N236" s="44"/>
      <c r="O236" s="44"/>
      <c r="P236" s="48"/>
      <c r="Q236" s="44"/>
      <c r="R236" s="44"/>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9">
        <f t="shared" si="9"/>
        <v>172</v>
      </c>
      <c r="BB236" s="50">
        <f t="shared" si="10"/>
        <v>172</v>
      </c>
      <c r="BC236" s="51" t="str">
        <f t="shared" si="11"/>
        <v>INR  One Hundred &amp; Seventy Two  Only</v>
      </c>
      <c r="IA236" s="22">
        <v>3.23</v>
      </c>
      <c r="IB236" s="22" t="s">
        <v>549</v>
      </c>
      <c r="IC236" s="22" t="s">
        <v>360</v>
      </c>
      <c r="ID236" s="22">
        <v>10</v>
      </c>
      <c r="IE236" s="23" t="s">
        <v>145</v>
      </c>
      <c r="IF236" s="23"/>
      <c r="IG236" s="23"/>
      <c r="IH236" s="23"/>
      <c r="II236" s="23"/>
    </row>
    <row r="237" spans="1:243" s="22" customFormat="1" ht="15.75">
      <c r="A237" s="40">
        <v>3.24</v>
      </c>
      <c r="B237" s="64" t="s">
        <v>550</v>
      </c>
      <c r="C237" s="61" t="s">
        <v>361</v>
      </c>
      <c r="D237" s="42">
        <v>10</v>
      </c>
      <c r="E237" s="41" t="s">
        <v>145</v>
      </c>
      <c r="F237" s="43">
        <v>22.45</v>
      </c>
      <c r="G237" s="44"/>
      <c r="H237" s="44"/>
      <c r="I237" s="45" t="s">
        <v>37</v>
      </c>
      <c r="J237" s="46">
        <f t="shared" si="8"/>
        <v>1</v>
      </c>
      <c r="K237" s="44" t="s">
        <v>38</v>
      </c>
      <c r="L237" s="44" t="s">
        <v>4</v>
      </c>
      <c r="M237" s="47"/>
      <c r="N237" s="44"/>
      <c r="O237" s="44"/>
      <c r="P237" s="48"/>
      <c r="Q237" s="44"/>
      <c r="R237" s="44"/>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9">
        <f t="shared" si="9"/>
        <v>225</v>
      </c>
      <c r="BB237" s="50">
        <f t="shared" si="10"/>
        <v>225</v>
      </c>
      <c r="BC237" s="51" t="str">
        <f t="shared" si="11"/>
        <v>INR  Two Hundred &amp; Twenty Five  Only</v>
      </c>
      <c r="IA237" s="22">
        <v>3.24</v>
      </c>
      <c r="IB237" s="22" t="s">
        <v>550</v>
      </c>
      <c r="IC237" s="22" t="s">
        <v>361</v>
      </c>
      <c r="ID237" s="22">
        <v>10</v>
      </c>
      <c r="IE237" s="23" t="s">
        <v>145</v>
      </c>
      <c r="IF237" s="23"/>
      <c r="IG237" s="23"/>
      <c r="IH237" s="23"/>
      <c r="II237" s="23"/>
    </row>
    <row r="238" spans="1:243" s="22" customFormat="1" ht="31.5">
      <c r="A238" s="40">
        <v>3.25</v>
      </c>
      <c r="B238" s="64" t="s">
        <v>551</v>
      </c>
      <c r="C238" s="61" t="s">
        <v>362</v>
      </c>
      <c r="D238" s="69"/>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1"/>
      <c r="IA238" s="22">
        <v>3.25</v>
      </c>
      <c r="IB238" s="22" t="s">
        <v>551</v>
      </c>
      <c r="IC238" s="22" t="s">
        <v>362</v>
      </c>
      <c r="IE238" s="23"/>
      <c r="IF238" s="23"/>
      <c r="IG238" s="23"/>
      <c r="IH238" s="23"/>
      <c r="II238" s="23"/>
    </row>
    <row r="239" spans="1:243" s="22" customFormat="1" ht="15.75">
      <c r="A239" s="40">
        <v>3.26</v>
      </c>
      <c r="B239" s="64" t="s">
        <v>548</v>
      </c>
      <c r="C239" s="61" t="s">
        <v>363</v>
      </c>
      <c r="D239" s="42">
        <v>20</v>
      </c>
      <c r="E239" s="41" t="s">
        <v>145</v>
      </c>
      <c r="F239" s="43">
        <v>8.81</v>
      </c>
      <c r="G239" s="44"/>
      <c r="H239" s="44"/>
      <c r="I239" s="45" t="s">
        <v>37</v>
      </c>
      <c r="J239" s="46">
        <f t="shared" si="8"/>
        <v>1</v>
      </c>
      <c r="K239" s="44" t="s">
        <v>38</v>
      </c>
      <c r="L239" s="44" t="s">
        <v>4</v>
      </c>
      <c r="M239" s="47"/>
      <c r="N239" s="44"/>
      <c r="O239" s="44"/>
      <c r="P239" s="48"/>
      <c r="Q239" s="44"/>
      <c r="R239" s="44"/>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9">
        <f t="shared" si="9"/>
        <v>176</v>
      </c>
      <c r="BB239" s="50">
        <f t="shared" si="10"/>
        <v>176</v>
      </c>
      <c r="BC239" s="51" t="str">
        <f t="shared" si="11"/>
        <v>INR  One Hundred &amp; Seventy Six  Only</v>
      </c>
      <c r="IA239" s="22">
        <v>3.26</v>
      </c>
      <c r="IB239" s="22" t="s">
        <v>548</v>
      </c>
      <c r="IC239" s="22" t="s">
        <v>363</v>
      </c>
      <c r="ID239" s="22">
        <v>20</v>
      </c>
      <c r="IE239" s="23" t="s">
        <v>145</v>
      </c>
      <c r="IF239" s="23"/>
      <c r="IG239" s="23"/>
      <c r="IH239" s="23"/>
      <c r="II239" s="23"/>
    </row>
    <row r="240" spans="1:243" s="22" customFormat="1" ht="15.75">
      <c r="A240" s="40">
        <v>3.27</v>
      </c>
      <c r="B240" s="64" t="s">
        <v>549</v>
      </c>
      <c r="C240" s="61" t="s">
        <v>364</v>
      </c>
      <c r="D240" s="42">
        <v>70</v>
      </c>
      <c r="E240" s="41" t="s">
        <v>145</v>
      </c>
      <c r="F240" s="43">
        <v>10.52</v>
      </c>
      <c r="G240" s="44"/>
      <c r="H240" s="44"/>
      <c r="I240" s="45" t="s">
        <v>37</v>
      </c>
      <c r="J240" s="46">
        <f t="shared" si="8"/>
        <v>1</v>
      </c>
      <c r="K240" s="44" t="s">
        <v>38</v>
      </c>
      <c r="L240" s="44" t="s">
        <v>4</v>
      </c>
      <c r="M240" s="47"/>
      <c r="N240" s="44"/>
      <c r="O240" s="44"/>
      <c r="P240" s="48"/>
      <c r="Q240" s="44"/>
      <c r="R240" s="44"/>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9">
        <f t="shared" si="9"/>
        <v>736</v>
      </c>
      <c r="BB240" s="50">
        <f t="shared" si="10"/>
        <v>736</v>
      </c>
      <c r="BC240" s="51" t="str">
        <f t="shared" si="11"/>
        <v>INR  Seven Hundred &amp; Thirty Six  Only</v>
      </c>
      <c r="IA240" s="22">
        <v>3.27</v>
      </c>
      <c r="IB240" s="22" t="s">
        <v>549</v>
      </c>
      <c r="IC240" s="22" t="s">
        <v>364</v>
      </c>
      <c r="ID240" s="22">
        <v>70</v>
      </c>
      <c r="IE240" s="23" t="s">
        <v>145</v>
      </c>
      <c r="IF240" s="23"/>
      <c r="IG240" s="23"/>
      <c r="IH240" s="23"/>
      <c r="II240" s="23"/>
    </row>
    <row r="241" spans="1:243" s="22" customFormat="1" ht="15.75">
      <c r="A241" s="40">
        <v>3.28</v>
      </c>
      <c r="B241" s="64" t="s">
        <v>550</v>
      </c>
      <c r="C241" s="61" t="s">
        <v>365</v>
      </c>
      <c r="D241" s="42">
        <v>50</v>
      </c>
      <c r="E241" s="41" t="s">
        <v>145</v>
      </c>
      <c r="F241" s="43">
        <v>13.37</v>
      </c>
      <c r="G241" s="44"/>
      <c r="H241" s="44"/>
      <c r="I241" s="45" t="s">
        <v>37</v>
      </c>
      <c r="J241" s="46">
        <f t="shared" si="8"/>
        <v>1</v>
      </c>
      <c r="K241" s="44" t="s">
        <v>38</v>
      </c>
      <c r="L241" s="44" t="s">
        <v>4</v>
      </c>
      <c r="M241" s="47"/>
      <c r="N241" s="44"/>
      <c r="O241" s="44"/>
      <c r="P241" s="48"/>
      <c r="Q241" s="44"/>
      <c r="R241" s="44"/>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9">
        <f t="shared" si="9"/>
        <v>669</v>
      </c>
      <c r="BB241" s="50">
        <f t="shared" si="10"/>
        <v>669</v>
      </c>
      <c r="BC241" s="51" t="str">
        <f t="shared" si="11"/>
        <v>INR  Six Hundred &amp; Sixty Nine  Only</v>
      </c>
      <c r="IA241" s="22">
        <v>3.28</v>
      </c>
      <c r="IB241" s="22" t="s">
        <v>550</v>
      </c>
      <c r="IC241" s="22" t="s">
        <v>365</v>
      </c>
      <c r="ID241" s="22">
        <v>50</v>
      </c>
      <c r="IE241" s="23" t="s">
        <v>145</v>
      </c>
      <c r="IF241" s="23"/>
      <c r="IG241" s="23"/>
      <c r="IH241" s="23"/>
      <c r="II241" s="23"/>
    </row>
    <row r="242" spans="1:243" s="22" customFormat="1" ht="15.75">
      <c r="A242" s="40">
        <v>3.29</v>
      </c>
      <c r="B242" s="64" t="s">
        <v>552</v>
      </c>
      <c r="C242" s="61" t="s">
        <v>366</v>
      </c>
      <c r="D242" s="42">
        <v>50</v>
      </c>
      <c r="E242" s="41" t="s">
        <v>145</v>
      </c>
      <c r="F242" s="43">
        <v>16.13</v>
      </c>
      <c r="G242" s="44"/>
      <c r="H242" s="44"/>
      <c r="I242" s="45" t="s">
        <v>37</v>
      </c>
      <c r="J242" s="46">
        <f t="shared" si="8"/>
        <v>1</v>
      </c>
      <c r="K242" s="44" t="s">
        <v>38</v>
      </c>
      <c r="L242" s="44" t="s">
        <v>4</v>
      </c>
      <c r="M242" s="47"/>
      <c r="N242" s="44"/>
      <c r="O242" s="44"/>
      <c r="P242" s="48"/>
      <c r="Q242" s="44"/>
      <c r="R242" s="44"/>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9">
        <f t="shared" si="9"/>
        <v>807</v>
      </c>
      <c r="BB242" s="50">
        <f t="shared" si="10"/>
        <v>807</v>
      </c>
      <c r="BC242" s="51" t="str">
        <f t="shared" si="11"/>
        <v>INR  Eight Hundred &amp; Seven  Only</v>
      </c>
      <c r="IA242" s="22">
        <v>3.29</v>
      </c>
      <c r="IB242" s="22" t="s">
        <v>552</v>
      </c>
      <c r="IC242" s="22" t="s">
        <v>366</v>
      </c>
      <c r="ID242" s="22">
        <v>50</v>
      </c>
      <c r="IE242" s="23" t="s">
        <v>145</v>
      </c>
      <c r="IF242" s="23"/>
      <c r="IG242" s="23"/>
      <c r="IH242" s="23"/>
      <c r="II242" s="23"/>
    </row>
    <row r="243" spans="1:243" s="22" customFormat="1" ht="30">
      <c r="A243" s="40">
        <v>3.3</v>
      </c>
      <c r="B243" s="64" t="s">
        <v>553</v>
      </c>
      <c r="C243" s="61" t="s">
        <v>367</v>
      </c>
      <c r="D243" s="42">
        <v>100</v>
      </c>
      <c r="E243" s="41" t="s">
        <v>145</v>
      </c>
      <c r="F243" s="43">
        <v>18.37</v>
      </c>
      <c r="G243" s="44"/>
      <c r="H243" s="44"/>
      <c r="I243" s="45" t="s">
        <v>37</v>
      </c>
      <c r="J243" s="46">
        <f t="shared" si="8"/>
        <v>1</v>
      </c>
      <c r="K243" s="44" t="s">
        <v>38</v>
      </c>
      <c r="L243" s="44" t="s">
        <v>4</v>
      </c>
      <c r="M243" s="47"/>
      <c r="N243" s="44"/>
      <c r="O243" s="44"/>
      <c r="P243" s="48"/>
      <c r="Q243" s="44"/>
      <c r="R243" s="44"/>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9">
        <f t="shared" si="9"/>
        <v>1837</v>
      </c>
      <c r="BB243" s="50">
        <f t="shared" si="10"/>
        <v>1837</v>
      </c>
      <c r="BC243" s="51" t="str">
        <f t="shared" si="11"/>
        <v>INR  One Thousand Eight Hundred &amp; Thirty Seven  Only</v>
      </c>
      <c r="IA243" s="22">
        <v>3.3</v>
      </c>
      <c r="IB243" s="22" t="s">
        <v>553</v>
      </c>
      <c r="IC243" s="22" t="s">
        <v>367</v>
      </c>
      <c r="ID243" s="22">
        <v>100</v>
      </c>
      <c r="IE243" s="23" t="s">
        <v>145</v>
      </c>
      <c r="IF243" s="23"/>
      <c r="IG243" s="23"/>
      <c r="IH243" s="23"/>
      <c r="II243" s="23"/>
    </row>
    <row r="244" spans="1:243" s="22" customFormat="1" ht="30">
      <c r="A244" s="40">
        <v>3.31</v>
      </c>
      <c r="B244" s="64" t="s">
        <v>554</v>
      </c>
      <c r="C244" s="61" t="s">
        <v>368</v>
      </c>
      <c r="D244" s="42">
        <v>100</v>
      </c>
      <c r="E244" s="41" t="s">
        <v>145</v>
      </c>
      <c r="F244" s="43">
        <v>22.14</v>
      </c>
      <c r="G244" s="44"/>
      <c r="H244" s="44"/>
      <c r="I244" s="45" t="s">
        <v>37</v>
      </c>
      <c r="J244" s="46">
        <f t="shared" si="8"/>
        <v>1</v>
      </c>
      <c r="K244" s="44" t="s">
        <v>38</v>
      </c>
      <c r="L244" s="44" t="s">
        <v>4</v>
      </c>
      <c r="M244" s="47"/>
      <c r="N244" s="44"/>
      <c r="O244" s="44"/>
      <c r="P244" s="48"/>
      <c r="Q244" s="44"/>
      <c r="R244" s="44"/>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9">
        <f t="shared" si="9"/>
        <v>2214</v>
      </c>
      <c r="BB244" s="50">
        <f t="shared" si="10"/>
        <v>2214</v>
      </c>
      <c r="BC244" s="51" t="str">
        <f t="shared" si="11"/>
        <v>INR  Two Thousand Two Hundred &amp; Fourteen  Only</v>
      </c>
      <c r="IA244" s="22">
        <v>3.31</v>
      </c>
      <c r="IB244" s="22" t="s">
        <v>554</v>
      </c>
      <c r="IC244" s="22" t="s">
        <v>368</v>
      </c>
      <c r="ID244" s="22">
        <v>100</v>
      </c>
      <c r="IE244" s="23" t="s">
        <v>145</v>
      </c>
      <c r="IF244" s="23"/>
      <c r="IG244" s="23"/>
      <c r="IH244" s="23"/>
      <c r="II244" s="23"/>
    </row>
    <row r="245" spans="1:243" s="22" customFormat="1" ht="15.75">
      <c r="A245" s="40">
        <v>3.32</v>
      </c>
      <c r="B245" s="64" t="s">
        <v>537</v>
      </c>
      <c r="C245" s="61" t="s">
        <v>369</v>
      </c>
      <c r="D245" s="42">
        <v>20</v>
      </c>
      <c r="E245" s="41" t="s">
        <v>145</v>
      </c>
      <c r="F245" s="43">
        <v>31.92</v>
      </c>
      <c r="G245" s="44"/>
      <c r="H245" s="44"/>
      <c r="I245" s="45" t="s">
        <v>37</v>
      </c>
      <c r="J245" s="46">
        <f t="shared" si="8"/>
        <v>1</v>
      </c>
      <c r="K245" s="44" t="s">
        <v>38</v>
      </c>
      <c r="L245" s="44" t="s">
        <v>4</v>
      </c>
      <c r="M245" s="47"/>
      <c r="N245" s="44"/>
      <c r="O245" s="44"/>
      <c r="P245" s="48"/>
      <c r="Q245" s="44"/>
      <c r="R245" s="44"/>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9">
        <f t="shared" si="9"/>
        <v>638</v>
      </c>
      <c r="BB245" s="50">
        <f t="shared" si="10"/>
        <v>638</v>
      </c>
      <c r="BC245" s="51" t="str">
        <f t="shared" si="11"/>
        <v>INR  Six Hundred &amp; Thirty Eight  Only</v>
      </c>
      <c r="IA245" s="22">
        <v>3.32</v>
      </c>
      <c r="IB245" s="22" t="s">
        <v>537</v>
      </c>
      <c r="IC245" s="22" t="s">
        <v>369</v>
      </c>
      <c r="ID245" s="22">
        <v>20</v>
      </c>
      <c r="IE245" s="23" t="s">
        <v>145</v>
      </c>
      <c r="IF245" s="23"/>
      <c r="IG245" s="23"/>
      <c r="IH245" s="23"/>
      <c r="II245" s="23"/>
    </row>
    <row r="246" spans="1:243" s="22" customFormat="1" ht="31.5">
      <c r="A246" s="40">
        <v>3.33</v>
      </c>
      <c r="B246" s="64" t="s">
        <v>555</v>
      </c>
      <c r="C246" s="61" t="s">
        <v>370</v>
      </c>
      <c r="D246" s="69"/>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1"/>
      <c r="IA246" s="22">
        <v>3.33</v>
      </c>
      <c r="IB246" s="22" t="s">
        <v>555</v>
      </c>
      <c r="IC246" s="22" t="s">
        <v>370</v>
      </c>
      <c r="IE246" s="23"/>
      <c r="IF246" s="23"/>
      <c r="IG246" s="23"/>
      <c r="IH246" s="23"/>
      <c r="II246" s="23"/>
    </row>
    <row r="247" spans="1:243" s="22" customFormat="1" ht="30">
      <c r="A247" s="40">
        <v>3.34</v>
      </c>
      <c r="B247" s="64" t="s">
        <v>548</v>
      </c>
      <c r="C247" s="61" t="s">
        <v>371</v>
      </c>
      <c r="D247" s="42">
        <v>20</v>
      </c>
      <c r="E247" s="41" t="s">
        <v>145</v>
      </c>
      <c r="F247" s="43">
        <v>138.27</v>
      </c>
      <c r="G247" s="44"/>
      <c r="H247" s="44"/>
      <c r="I247" s="45" t="s">
        <v>37</v>
      </c>
      <c r="J247" s="46">
        <f t="shared" si="8"/>
        <v>1</v>
      </c>
      <c r="K247" s="44" t="s">
        <v>38</v>
      </c>
      <c r="L247" s="44" t="s">
        <v>4</v>
      </c>
      <c r="M247" s="47"/>
      <c r="N247" s="44"/>
      <c r="O247" s="44"/>
      <c r="P247" s="48"/>
      <c r="Q247" s="44"/>
      <c r="R247" s="44"/>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9">
        <f t="shared" si="9"/>
        <v>2765</v>
      </c>
      <c r="BB247" s="50">
        <f t="shared" si="10"/>
        <v>2765</v>
      </c>
      <c r="BC247" s="51" t="str">
        <f t="shared" si="11"/>
        <v>INR  Two Thousand Seven Hundred &amp; Sixty Five  Only</v>
      </c>
      <c r="IA247" s="22">
        <v>3.34</v>
      </c>
      <c r="IB247" s="22" t="s">
        <v>548</v>
      </c>
      <c r="IC247" s="22" t="s">
        <v>371</v>
      </c>
      <c r="ID247" s="22">
        <v>20</v>
      </c>
      <c r="IE247" s="23" t="s">
        <v>145</v>
      </c>
      <c r="IF247" s="23"/>
      <c r="IG247" s="23"/>
      <c r="IH247" s="23"/>
      <c r="II247" s="23"/>
    </row>
    <row r="248" spans="1:243" s="22" customFormat="1" ht="30">
      <c r="A248" s="40">
        <v>3.35</v>
      </c>
      <c r="B248" s="64" t="s">
        <v>549</v>
      </c>
      <c r="C248" s="61" t="s">
        <v>372</v>
      </c>
      <c r="D248" s="42">
        <v>70</v>
      </c>
      <c r="E248" s="41" t="s">
        <v>145</v>
      </c>
      <c r="F248" s="43">
        <v>140.16</v>
      </c>
      <c r="G248" s="44"/>
      <c r="H248" s="44"/>
      <c r="I248" s="45" t="s">
        <v>37</v>
      </c>
      <c r="J248" s="46">
        <f t="shared" si="8"/>
        <v>1</v>
      </c>
      <c r="K248" s="44" t="s">
        <v>38</v>
      </c>
      <c r="L248" s="44" t="s">
        <v>4</v>
      </c>
      <c r="M248" s="47"/>
      <c r="N248" s="44"/>
      <c r="O248" s="44"/>
      <c r="P248" s="48"/>
      <c r="Q248" s="44"/>
      <c r="R248" s="44"/>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9">
        <f t="shared" si="9"/>
        <v>9811</v>
      </c>
      <c r="BB248" s="50">
        <f t="shared" si="10"/>
        <v>9811</v>
      </c>
      <c r="BC248" s="51" t="str">
        <f t="shared" si="11"/>
        <v>INR  Nine Thousand Eight Hundred &amp; Eleven  Only</v>
      </c>
      <c r="IA248" s="22">
        <v>3.35</v>
      </c>
      <c r="IB248" s="22" t="s">
        <v>549</v>
      </c>
      <c r="IC248" s="22" t="s">
        <v>372</v>
      </c>
      <c r="ID248" s="22">
        <v>70</v>
      </c>
      <c r="IE248" s="23" t="s">
        <v>145</v>
      </c>
      <c r="IF248" s="23"/>
      <c r="IG248" s="23"/>
      <c r="IH248" s="23"/>
      <c r="II248" s="23"/>
    </row>
    <row r="249" spans="1:243" s="22" customFormat="1" ht="30">
      <c r="A249" s="40">
        <v>3.36</v>
      </c>
      <c r="B249" s="64" t="s">
        <v>550</v>
      </c>
      <c r="C249" s="61" t="s">
        <v>373</v>
      </c>
      <c r="D249" s="42">
        <v>50</v>
      </c>
      <c r="E249" s="41" t="s">
        <v>145</v>
      </c>
      <c r="F249" s="43">
        <v>143.88</v>
      </c>
      <c r="G249" s="44"/>
      <c r="H249" s="44"/>
      <c r="I249" s="45" t="s">
        <v>37</v>
      </c>
      <c r="J249" s="46">
        <f t="shared" si="8"/>
        <v>1</v>
      </c>
      <c r="K249" s="44" t="s">
        <v>38</v>
      </c>
      <c r="L249" s="44" t="s">
        <v>4</v>
      </c>
      <c r="M249" s="47"/>
      <c r="N249" s="44"/>
      <c r="O249" s="44"/>
      <c r="P249" s="48"/>
      <c r="Q249" s="44"/>
      <c r="R249" s="44"/>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9">
        <f t="shared" si="9"/>
        <v>7194</v>
      </c>
      <c r="BB249" s="50">
        <f t="shared" si="10"/>
        <v>7194</v>
      </c>
      <c r="BC249" s="51" t="str">
        <f t="shared" si="11"/>
        <v>INR  Seven Thousand One Hundred &amp; Ninety Four  Only</v>
      </c>
      <c r="IA249" s="22">
        <v>3.36</v>
      </c>
      <c r="IB249" s="22" t="s">
        <v>550</v>
      </c>
      <c r="IC249" s="22" t="s">
        <v>373</v>
      </c>
      <c r="ID249" s="22">
        <v>50</v>
      </c>
      <c r="IE249" s="23" t="s">
        <v>145</v>
      </c>
      <c r="IF249" s="23"/>
      <c r="IG249" s="23"/>
      <c r="IH249" s="23"/>
      <c r="II249" s="23"/>
    </row>
    <row r="250" spans="1:243" s="22" customFormat="1" ht="30">
      <c r="A250" s="40">
        <v>3.37</v>
      </c>
      <c r="B250" s="64" t="s">
        <v>552</v>
      </c>
      <c r="C250" s="61" t="s">
        <v>374</v>
      </c>
      <c r="D250" s="42">
        <v>50</v>
      </c>
      <c r="E250" s="41" t="s">
        <v>145</v>
      </c>
      <c r="F250" s="43">
        <v>147.61</v>
      </c>
      <c r="G250" s="44"/>
      <c r="H250" s="44"/>
      <c r="I250" s="45" t="s">
        <v>37</v>
      </c>
      <c r="J250" s="46">
        <f t="shared" si="8"/>
        <v>1</v>
      </c>
      <c r="K250" s="44" t="s">
        <v>38</v>
      </c>
      <c r="L250" s="44" t="s">
        <v>4</v>
      </c>
      <c r="M250" s="47"/>
      <c r="N250" s="44"/>
      <c r="O250" s="44"/>
      <c r="P250" s="48"/>
      <c r="Q250" s="44"/>
      <c r="R250" s="44"/>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9">
        <f t="shared" si="9"/>
        <v>7381</v>
      </c>
      <c r="BB250" s="50">
        <f t="shared" si="10"/>
        <v>7381</v>
      </c>
      <c r="BC250" s="51" t="str">
        <f t="shared" si="11"/>
        <v>INR  Seven Thousand Three Hundred &amp; Eighty One  Only</v>
      </c>
      <c r="IA250" s="22">
        <v>3.37</v>
      </c>
      <c r="IB250" s="22" t="s">
        <v>552</v>
      </c>
      <c r="IC250" s="22" t="s">
        <v>374</v>
      </c>
      <c r="ID250" s="22">
        <v>50</v>
      </c>
      <c r="IE250" s="23" t="s">
        <v>145</v>
      </c>
      <c r="IF250" s="23"/>
      <c r="IG250" s="23"/>
      <c r="IH250" s="23"/>
      <c r="II250" s="23"/>
    </row>
    <row r="251" spans="1:243" s="22" customFormat="1" ht="30">
      <c r="A251" s="40">
        <v>3.38</v>
      </c>
      <c r="B251" s="64" t="s">
        <v>553</v>
      </c>
      <c r="C251" s="61" t="s">
        <v>375</v>
      </c>
      <c r="D251" s="42">
        <v>100</v>
      </c>
      <c r="E251" s="41" t="s">
        <v>145</v>
      </c>
      <c r="F251" s="43">
        <v>149.5</v>
      </c>
      <c r="G251" s="44"/>
      <c r="H251" s="44"/>
      <c r="I251" s="45" t="s">
        <v>37</v>
      </c>
      <c r="J251" s="46">
        <f t="shared" si="8"/>
        <v>1</v>
      </c>
      <c r="K251" s="44" t="s">
        <v>38</v>
      </c>
      <c r="L251" s="44" t="s">
        <v>4</v>
      </c>
      <c r="M251" s="47"/>
      <c r="N251" s="44"/>
      <c r="O251" s="44"/>
      <c r="P251" s="48"/>
      <c r="Q251" s="44"/>
      <c r="R251" s="44"/>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9">
        <f t="shared" si="9"/>
        <v>14950</v>
      </c>
      <c r="BB251" s="50">
        <f t="shared" si="10"/>
        <v>14950</v>
      </c>
      <c r="BC251" s="51" t="str">
        <f t="shared" si="11"/>
        <v>INR  Fourteen Thousand Nine Hundred &amp; Fifty  Only</v>
      </c>
      <c r="IA251" s="22">
        <v>3.38</v>
      </c>
      <c r="IB251" s="22" t="s">
        <v>553</v>
      </c>
      <c r="IC251" s="22" t="s">
        <v>375</v>
      </c>
      <c r="ID251" s="22">
        <v>100</v>
      </c>
      <c r="IE251" s="23" t="s">
        <v>145</v>
      </c>
      <c r="IF251" s="23"/>
      <c r="IG251" s="23"/>
      <c r="IH251" s="23"/>
      <c r="II251" s="23"/>
    </row>
    <row r="252" spans="1:243" s="22" customFormat="1" ht="30">
      <c r="A252" s="40">
        <v>3.39</v>
      </c>
      <c r="B252" s="64" t="s">
        <v>554</v>
      </c>
      <c r="C252" s="61" t="s">
        <v>376</v>
      </c>
      <c r="D252" s="42">
        <v>100</v>
      </c>
      <c r="E252" s="41" t="s">
        <v>145</v>
      </c>
      <c r="F252" s="43">
        <v>155.11</v>
      </c>
      <c r="G252" s="44"/>
      <c r="H252" s="44"/>
      <c r="I252" s="45" t="s">
        <v>37</v>
      </c>
      <c r="J252" s="46">
        <f t="shared" si="8"/>
        <v>1</v>
      </c>
      <c r="K252" s="44" t="s">
        <v>38</v>
      </c>
      <c r="L252" s="44" t="s">
        <v>4</v>
      </c>
      <c r="M252" s="47"/>
      <c r="N252" s="44"/>
      <c r="O252" s="44"/>
      <c r="P252" s="48"/>
      <c r="Q252" s="44"/>
      <c r="R252" s="44"/>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9">
        <f t="shared" si="9"/>
        <v>15511</v>
      </c>
      <c r="BB252" s="50">
        <f t="shared" si="10"/>
        <v>15511</v>
      </c>
      <c r="BC252" s="51" t="str">
        <f t="shared" si="11"/>
        <v>INR  Fifteen Thousand Five Hundred &amp; Eleven  Only</v>
      </c>
      <c r="IA252" s="22">
        <v>3.39</v>
      </c>
      <c r="IB252" s="22" t="s">
        <v>554</v>
      </c>
      <c r="IC252" s="22" t="s">
        <v>376</v>
      </c>
      <c r="ID252" s="22">
        <v>100</v>
      </c>
      <c r="IE252" s="23" t="s">
        <v>145</v>
      </c>
      <c r="IF252" s="23"/>
      <c r="IG252" s="23"/>
      <c r="IH252" s="23"/>
      <c r="II252" s="23"/>
    </row>
    <row r="253" spans="1:243" s="22" customFormat="1" ht="15.75">
      <c r="A253" s="40">
        <v>3.4</v>
      </c>
      <c r="B253" s="64" t="s">
        <v>537</v>
      </c>
      <c r="C253" s="61" t="s">
        <v>377</v>
      </c>
      <c r="D253" s="42">
        <v>20</v>
      </c>
      <c r="E253" s="41" t="s">
        <v>145</v>
      </c>
      <c r="F253" s="43">
        <v>252.26</v>
      </c>
      <c r="G253" s="44"/>
      <c r="H253" s="44"/>
      <c r="I253" s="45" t="s">
        <v>37</v>
      </c>
      <c r="J253" s="46">
        <f t="shared" si="8"/>
        <v>1</v>
      </c>
      <c r="K253" s="44" t="s">
        <v>38</v>
      </c>
      <c r="L253" s="44" t="s">
        <v>4</v>
      </c>
      <c r="M253" s="47"/>
      <c r="N253" s="44"/>
      <c r="O253" s="44"/>
      <c r="P253" s="48"/>
      <c r="Q253" s="44"/>
      <c r="R253" s="44"/>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9">
        <f t="shared" si="9"/>
        <v>5045</v>
      </c>
      <c r="BB253" s="50">
        <f t="shared" si="10"/>
        <v>5045</v>
      </c>
      <c r="BC253" s="51" t="str">
        <f t="shared" si="11"/>
        <v>INR  Five Thousand  &amp;Forty Five  Only</v>
      </c>
      <c r="IA253" s="22">
        <v>3.4</v>
      </c>
      <c r="IB253" s="22" t="s">
        <v>537</v>
      </c>
      <c r="IC253" s="22" t="s">
        <v>377</v>
      </c>
      <c r="ID253" s="22">
        <v>20</v>
      </c>
      <c r="IE253" s="23" t="s">
        <v>145</v>
      </c>
      <c r="IF253" s="23"/>
      <c r="IG253" s="23"/>
      <c r="IH253" s="23"/>
      <c r="II253" s="23"/>
    </row>
    <row r="254" spans="1:243" s="22" customFormat="1" ht="47.25">
      <c r="A254" s="40">
        <v>3.41</v>
      </c>
      <c r="B254" s="64" t="s">
        <v>195</v>
      </c>
      <c r="C254" s="61" t="s">
        <v>378</v>
      </c>
      <c r="D254" s="69"/>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1"/>
      <c r="IA254" s="22">
        <v>3.41</v>
      </c>
      <c r="IB254" s="22" t="s">
        <v>195</v>
      </c>
      <c r="IC254" s="22" t="s">
        <v>378</v>
      </c>
      <c r="IE254" s="23"/>
      <c r="IF254" s="23"/>
      <c r="IG254" s="23"/>
      <c r="IH254" s="23"/>
      <c r="II254" s="23"/>
    </row>
    <row r="255" spans="1:243" s="22" customFormat="1" ht="15.75">
      <c r="A255" s="40">
        <v>3.42</v>
      </c>
      <c r="B255" s="64" t="s">
        <v>192</v>
      </c>
      <c r="C255" s="61" t="s">
        <v>379</v>
      </c>
      <c r="D255" s="42">
        <v>3</v>
      </c>
      <c r="E255" s="41" t="s">
        <v>203</v>
      </c>
      <c r="F255" s="43">
        <v>229.99</v>
      </c>
      <c r="G255" s="44"/>
      <c r="H255" s="44"/>
      <c r="I255" s="45" t="s">
        <v>37</v>
      </c>
      <c r="J255" s="46">
        <f t="shared" si="8"/>
        <v>1</v>
      </c>
      <c r="K255" s="44" t="s">
        <v>38</v>
      </c>
      <c r="L255" s="44" t="s">
        <v>4</v>
      </c>
      <c r="M255" s="47"/>
      <c r="N255" s="44"/>
      <c r="O255" s="44"/>
      <c r="P255" s="48"/>
      <c r="Q255" s="44"/>
      <c r="R255" s="44"/>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9">
        <f t="shared" si="9"/>
        <v>690</v>
      </c>
      <c r="BB255" s="50">
        <f t="shared" si="10"/>
        <v>690</v>
      </c>
      <c r="BC255" s="51" t="str">
        <f t="shared" si="11"/>
        <v>INR  Six Hundred &amp; Ninety  Only</v>
      </c>
      <c r="IA255" s="22">
        <v>3.42</v>
      </c>
      <c r="IB255" s="22" t="s">
        <v>192</v>
      </c>
      <c r="IC255" s="22" t="s">
        <v>379</v>
      </c>
      <c r="ID255" s="22">
        <v>3</v>
      </c>
      <c r="IE255" s="23" t="s">
        <v>203</v>
      </c>
      <c r="IF255" s="23"/>
      <c r="IG255" s="23"/>
      <c r="IH255" s="23"/>
      <c r="II255" s="23"/>
    </row>
    <row r="256" spans="1:243" s="22" customFormat="1" ht="30">
      <c r="A256" s="40">
        <v>3.43</v>
      </c>
      <c r="B256" s="64" t="s">
        <v>191</v>
      </c>
      <c r="C256" s="61" t="s">
        <v>380</v>
      </c>
      <c r="D256" s="42">
        <v>5</v>
      </c>
      <c r="E256" s="41" t="s">
        <v>203</v>
      </c>
      <c r="F256" s="43">
        <v>253.44</v>
      </c>
      <c r="G256" s="44"/>
      <c r="H256" s="44"/>
      <c r="I256" s="45" t="s">
        <v>37</v>
      </c>
      <c r="J256" s="46">
        <f t="shared" si="8"/>
        <v>1</v>
      </c>
      <c r="K256" s="44" t="s">
        <v>38</v>
      </c>
      <c r="L256" s="44" t="s">
        <v>4</v>
      </c>
      <c r="M256" s="47"/>
      <c r="N256" s="44"/>
      <c r="O256" s="44"/>
      <c r="P256" s="48"/>
      <c r="Q256" s="44"/>
      <c r="R256" s="44"/>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9">
        <f t="shared" si="9"/>
        <v>1267</v>
      </c>
      <c r="BB256" s="50">
        <f t="shared" si="10"/>
        <v>1267</v>
      </c>
      <c r="BC256" s="51" t="str">
        <f t="shared" si="11"/>
        <v>INR  One Thousand Two Hundred &amp; Sixty Seven  Only</v>
      </c>
      <c r="IA256" s="22">
        <v>3.43</v>
      </c>
      <c r="IB256" s="22" t="s">
        <v>191</v>
      </c>
      <c r="IC256" s="22" t="s">
        <v>380</v>
      </c>
      <c r="ID256" s="22">
        <v>5</v>
      </c>
      <c r="IE256" s="23" t="s">
        <v>203</v>
      </c>
      <c r="IF256" s="23"/>
      <c r="IG256" s="23"/>
      <c r="IH256" s="23"/>
      <c r="II256" s="23"/>
    </row>
    <row r="257" spans="1:243" s="22" customFormat="1" ht="30">
      <c r="A257" s="40">
        <v>3.44</v>
      </c>
      <c r="B257" s="64" t="s">
        <v>425</v>
      </c>
      <c r="C257" s="61" t="s">
        <v>381</v>
      </c>
      <c r="D257" s="42">
        <v>5</v>
      </c>
      <c r="E257" s="41" t="s">
        <v>203</v>
      </c>
      <c r="F257" s="43">
        <v>323.85</v>
      </c>
      <c r="G257" s="44"/>
      <c r="H257" s="44"/>
      <c r="I257" s="45" t="s">
        <v>37</v>
      </c>
      <c r="J257" s="46">
        <f t="shared" si="8"/>
        <v>1</v>
      </c>
      <c r="K257" s="44" t="s">
        <v>38</v>
      </c>
      <c r="L257" s="44" t="s">
        <v>4</v>
      </c>
      <c r="M257" s="47"/>
      <c r="N257" s="44"/>
      <c r="O257" s="44"/>
      <c r="P257" s="48"/>
      <c r="Q257" s="44"/>
      <c r="R257" s="44"/>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9">
        <f t="shared" si="9"/>
        <v>1619</v>
      </c>
      <c r="BB257" s="50">
        <f t="shared" si="10"/>
        <v>1619</v>
      </c>
      <c r="BC257" s="51" t="str">
        <f t="shared" si="11"/>
        <v>INR  One Thousand Six Hundred &amp; Nineteen  Only</v>
      </c>
      <c r="IA257" s="22">
        <v>3.44</v>
      </c>
      <c r="IB257" s="22" t="s">
        <v>425</v>
      </c>
      <c r="IC257" s="22" t="s">
        <v>381</v>
      </c>
      <c r="ID257" s="22">
        <v>5</v>
      </c>
      <c r="IE257" s="23" t="s">
        <v>203</v>
      </c>
      <c r="IF257" s="23"/>
      <c r="IG257" s="23"/>
      <c r="IH257" s="23"/>
      <c r="II257" s="23"/>
    </row>
    <row r="258" spans="1:243" s="22" customFormat="1" ht="15.75">
      <c r="A258" s="40">
        <v>3.45</v>
      </c>
      <c r="B258" s="64" t="s">
        <v>556</v>
      </c>
      <c r="C258" s="61" t="s">
        <v>382</v>
      </c>
      <c r="D258" s="42">
        <v>1</v>
      </c>
      <c r="E258" s="41" t="s">
        <v>203</v>
      </c>
      <c r="F258" s="43">
        <v>359.01</v>
      </c>
      <c r="G258" s="44"/>
      <c r="H258" s="44"/>
      <c r="I258" s="45" t="s">
        <v>37</v>
      </c>
      <c r="J258" s="46">
        <f t="shared" si="8"/>
        <v>1</v>
      </c>
      <c r="K258" s="44" t="s">
        <v>38</v>
      </c>
      <c r="L258" s="44" t="s">
        <v>4</v>
      </c>
      <c r="M258" s="47"/>
      <c r="N258" s="44"/>
      <c r="O258" s="44"/>
      <c r="P258" s="48"/>
      <c r="Q258" s="44"/>
      <c r="R258" s="44"/>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9">
        <f t="shared" si="9"/>
        <v>359</v>
      </c>
      <c r="BB258" s="50">
        <f t="shared" si="10"/>
        <v>359</v>
      </c>
      <c r="BC258" s="51" t="str">
        <f t="shared" si="11"/>
        <v>INR  Three Hundred &amp; Fifty Nine  Only</v>
      </c>
      <c r="IA258" s="22">
        <v>3.45</v>
      </c>
      <c r="IB258" s="22" t="s">
        <v>556</v>
      </c>
      <c r="IC258" s="22" t="s">
        <v>382</v>
      </c>
      <c r="ID258" s="22">
        <v>1</v>
      </c>
      <c r="IE258" s="23" t="s">
        <v>203</v>
      </c>
      <c r="IF258" s="23"/>
      <c r="IG258" s="23"/>
      <c r="IH258" s="23"/>
      <c r="II258" s="23"/>
    </row>
    <row r="259" spans="1:243" s="22" customFormat="1" ht="15.75">
      <c r="A259" s="40">
        <v>3.46</v>
      </c>
      <c r="B259" s="64" t="s">
        <v>515</v>
      </c>
      <c r="C259" s="61" t="s">
        <v>383</v>
      </c>
      <c r="D259" s="42">
        <v>2</v>
      </c>
      <c r="E259" s="41" t="s">
        <v>203</v>
      </c>
      <c r="F259" s="43">
        <v>458.75</v>
      </c>
      <c r="G259" s="44"/>
      <c r="H259" s="44"/>
      <c r="I259" s="45" t="s">
        <v>37</v>
      </c>
      <c r="J259" s="46">
        <f t="shared" si="8"/>
        <v>1</v>
      </c>
      <c r="K259" s="44" t="s">
        <v>38</v>
      </c>
      <c r="L259" s="44" t="s">
        <v>4</v>
      </c>
      <c r="M259" s="47"/>
      <c r="N259" s="44"/>
      <c r="O259" s="44"/>
      <c r="P259" s="48"/>
      <c r="Q259" s="44"/>
      <c r="R259" s="44"/>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9">
        <f t="shared" si="9"/>
        <v>918</v>
      </c>
      <c r="BB259" s="50">
        <f t="shared" si="10"/>
        <v>918</v>
      </c>
      <c r="BC259" s="51" t="str">
        <f t="shared" si="11"/>
        <v>INR  Nine Hundred &amp; Eighteen  Only</v>
      </c>
      <c r="IA259" s="22">
        <v>3.46</v>
      </c>
      <c r="IB259" s="22" t="s">
        <v>515</v>
      </c>
      <c r="IC259" s="22" t="s">
        <v>383</v>
      </c>
      <c r="ID259" s="22">
        <v>2</v>
      </c>
      <c r="IE259" s="23" t="s">
        <v>203</v>
      </c>
      <c r="IF259" s="23"/>
      <c r="IG259" s="23"/>
      <c r="IH259" s="23"/>
      <c r="II259" s="23"/>
    </row>
    <row r="260" spans="1:243" s="22" customFormat="1" ht="15.75">
      <c r="A260" s="40">
        <v>3.47</v>
      </c>
      <c r="B260" s="64" t="s">
        <v>516</v>
      </c>
      <c r="C260" s="61" t="s">
        <v>384</v>
      </c>
      <c r="D260" s="42">
        <v>5</v>
      </c>
      <c r="E260" s="41" t="s">
        <v>203</v>
      </c>
      <c r="F260" s="43">
        <v>619.64</v>
      </c>
      <c r="G260" s="44"/>
      <c r="H260" s="44"/>
      <c r="I260" s="45" t="s">
        <v>37</v>
      </c>
      <c r="J260" s="46">
        <f t="shared" si="8"/>
        <v>1</v>
      </c>
      <c r="K260" s="44" t="s">
        <v>38</v>
      </c>
      <c r="L260" s="44" t="s">
        <v>4</v>
      </c>
      <c r="M260" s="47"/>
      <c r="N260" s="44"/>
      <c r="O260" s="44"/>
      <c r="P260" s="48"/>
      <c r="Q260" s="44"/>
      <c r="R260" s="44"/>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9">
        <f t="shared" si="9"/>
        <v>3098</v>
      </c>
      <c r="BB260" s="50">
        <f t="shared" si="10"/>
        <v>3098</v>
      </c>
      <c r="BC260" s="51" t="str">
        <f t="shared" si="11"/>
        <v>INR  Three Thousand  &amp;Ninety Eight  Only</v>
      </c>
      <c r="IA260" s="22">
        <v>3.47</v>
      </c>
      <c r="IB260" s="22" t="s">
        <v>516</v>
      </c>
      <c r="IC260" s="22" t="s">
        <v>384</v>
      </c>
      <c r="ID260" s="22">
        <v>5</v>
      </c>
      <c r="IE260" s="23" t="s">
        <v>203</v>
      </c>
      <c r="IF260" s="23"/>
      <c r="IG260" s="23"/>
      <c r="IH260" s="23"/>
      <c r="II260" s="23"/>
    </row>
    <row r="261" spans="1:243" s="22" customFormat="1" ht="63">
      <c r="A261" s="40">
        <v>3.48</v>
      </c>
      <c r="B261" s="64" t="s">
        <v>557</v>
      </c>
      <c r="C261" s="61" t="s">
        <v>385</v>
      </c>
      <c r="D261" s="69"/>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1"/>
      <c r="IA261" s="22">
        <v>3.48</v>
      </c>
      <c r="IB261" s="22" t="s">
        <v>557</v>
      </c>
      <c r="IC261" s="22" t="s">
        <v>385</v>
      </c>
      <c r="IE261" s="23"/>
      <c r="IF261" s="23"/>
      <c r="IG261" s="23"/>
      <c r="IH261" s="23"/>
      <c r="II261" s="23"/>
    </row>
    <row r="262" spans="1:243" s="22" customFormat="1" ht="15.75">
      <c r="A262" s="40">
        <v>3.49</v>
      </c>
      <c r="B262" s="64" t="s">
        <v>192</v>
      </c>
      <c r="C262" s="61" t="s">
        <v>386</v>
      </c>
      <c r="D262" s="42">
        <v>1</v>
      </c>
      <c r="E262" s="41" t="s">
        <v>203</v>
      </c>
      <c r="F262" s="43">
        <v>598.77</v>
      </c>
      <c r="G262" s="44"/>
      <c r="H262" s="44"/>
      <c r="I262" s="45" t="s">
        <v>37</v>
      </c>
      <c r="J262" s="46">
        <f t="shared" si="8"/>
        <v>1</v>
      </c>
      <c r="K262" s="44" t="s">
        <v>38</v>
      </c>
      <c r="L262" s="44" t="s">
        <v>4</v>
      </c>
      <c r="M262" s="47"/>
      <c r="N262" s="44"/>
      <c r="O262" s="44"/>
      <c r="P262" s="48"/>
      <c r="Q262" s="44"/>
      <c r="R262" s="44"/>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9">
        <f t="shared" si="9"/>
        <v>599</v>
      </c>
      <c r="BB262" s="50">
        <f t="shared" si="10"/>
        <v>599</v>
      </c>
      <c r="BC262" s="51" t="str">
        <f t="shared" si="11"/>
        <v>INR  Five Hundred &amp; Ninety Nine  Only</v>
      </c>
      <c r="IA262" s="22">
        <v>3.49</v>
      </c>
      <c r="IB262" s="22" t="s">
        <v>192</v>
      </c>
      <c r="IC262" s="22" t="s">
        <v>386</v>
      </c>
      <c r="ID262" s="22">
        <v>1</v>
      </c>
      <c r="IE262" s="23" t="s">
        <v>203</v>
      </c>
      <c r="IF262" s="23"/>
      <c r="IG262" s="23"/>
      <c r="IH262" s="23"/>
      <c r="II262" s="23"/>
    </row>
    <row r="263" spans="1:243" s="22" customFormat="1" ht="15.75">
      <c r="A263" s="40">
        <v>3.5</v>
      </c>
      <c r="B263" s="64" t="s">
        <v>191</v>
      </c>
      <c r="C263" s="61" t="s">
        <v>387</v>
      </c>
      <c r="D263" s="42">
        <v>1</v>
      </c>
      <c r="E263" s="41" t="s">
        <v>203</v>
      </c>
      <c r="F263" s="43">
        <v>622.27</v>
      </c>
      <c r="G263" s="44"/>
      <c r="H263" s="44"/>
      <c r="I263" s="45" t="s">
        <v>37</v>
      </c>
      <c r="J263" s="46">
        <f t="shared" si="8"/>
        <v>1</v>
      </c>
      <c r="K263" s="44" t="s">
        <v>38</v>
      </c>
      <c r="L263" s="44" t="s">
        <v>4</v>
      </c>
      <c r="M263" s="47"/>
      <c r="N263" s="44"/>
      <c r="O263" s="44"/>
      <c r="P263" s="48"/>
      <c r="Q263" s="44"/>
      <c r="R263" s="44"/>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9">
        <f t="shared" si="9"/>
        <v>622</v>
      </c>
      <c r="BB263" s="50">
        <f t="shared" si="10"/>
        <v>622</v>
      </c>
      <c r="BC263" s="51" t="str">
        <f t="shared" si="11"/>
        <v>INR  Six Hundred &amp; Twenty Two  Only</v>
      </c>
      <c r="IA263" s="22">
        <v>3.5</v>
      </c>
      <c r="IB263" s="22" t="s">
        <v>191</v>
      </c>
      <c r="IC263" s="22" t="s">
        <v>387</v>
      </c>
      <c r="ID263" s="22">
        <v>1</v>
      </c>
      <c r="IE263" s="23" t="s">
        <v>203</v>
      </c>
      <c r="IF263" s="23"/>
      <c r="IG263" s="23"/>
      <c r="IH263" s="23"/>
      <c r="II263" s="23"/>
    </row>
    <row r="264" spans="1:243" s="22" customFormat="1" ht="15.75">
      <c r="A264" s="40">
        <v>3.51</v>
      </c>
      <c r="B264" s="64" t="s">
        <v>425</v>
      </c>
      <c r="C264" s="61" t="s">
        <v>388</v>
      </c>
      <c r="D264" s="42">
        <v>1</v>
      </c>
      <c r="E264" s="41" t="s">
        <v>203</v>
      </c>
      <c r="F264" s="43">
        <v>692.63</v>
      </c>
      <c r="G264" s="44"/>
      <c r="H264" s="44"/>
      <c r="I264" s="45" t="s">
        <v>37</v>
      </c>
      <c r="J264" s="46">
        <f t="shared" si="8"/>
        <v>1</v>
      </c>
      <c r="K264" s="44" t="s">
        <v>38</v>
      </c>
      <c r="L264" s="44" t="s">
        <v>4</v>
      </c>
      <c r="M264" s="47"/>
      <c r="N264" s="44"/>
      <c r="O264" s="44"/>
      <c r="P264" s="48"/>
      <c r="Q264" s="44"/>
      <c r="R264" s="44"/>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9">
        <f t="shared" si="9"/>
        <v>693</v>
      </c>
      <c r="BB264" s="50">
        <f t="shared" si="10"/>
        <v>693</v>
      </c>
      <c r="BC264" s="51" t="str">
        <f t="shared" si="11"/>
        <v>INR  Six Hundred &amp; Ninety Three  Only</v>
      </c>
      <c r="IA264" s="22">
        <v>3.51</v>
      </c>
      <c r="IB264" s="22" t="s">
        <v>425</v>
      </c>
      <c r="IC264" s="22" t="s">
        <v>388</v>
      </c>
      <c r="ID264" s="22">
        <v>1</v>
      </c>
      <c r="IE264" s="23" t="s">
        <v>203</v>
      </c>
      <c r="IF264" s="23"/>
      <c r="IG264" s="23"/>
      <c r="IH264" s="23"/>
      <c r="II264" s="23"/>
    </row>
    <row r="265" spans="1:243" s="22" customFormat="1" ht="15.75">
      <c r="A265" s="40">
        <v>3.52</v>
      </c>
      <c r="B265" s="64" t="s">
        <v>556</v>
      </c>
      <c r="C265" s="61" t="s">
        <v>389</v>
      </c>
      <c r="D265" s="42">
        <v>1</v>
      </c>
      <c r="E265" s="41" t="s">
        <v>203</v>
      </c>
      <c r="F265" s="43">
        <v>727.84</v>
      </c>
      <c r="G265" s="44"/>
      <c r="H265" s="44"/>
      <c r="I265" s="45" t="s">
        <v>37</v>
      </c>
      <c r="J265" s="46">
        <f t="shared" si="8"/>
        <v>1</v>
      </c>
      <c r="K265" s="44" t="s">
        <v>38</v>
      </c>
      <c r="L265" s="44" t="s">
        <v>4</v>
      </c>
      <c r="M265" s="47"/>
      <c r="N265" s="44"/>
      <c r="O265" s="44"/>
      <c r="P265" s="48"/>
      <c r="Q265" s="44"/>
      <c r="R265" s="44"/>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9">
        <f t="shared" si="9"/>
        <v>728</v>
      </c>
      <c r="BB265" s="50">
        <f t="shared" si="10"/>
        <v>728</v>
      </c>
      <c r="BC265" s="51" t="str">
        <f t="shared" si="11"/>
        <v>INR  Seven Hundred &amp; Twenty Eight  Only</v>
      </c>
      <c r="IA265" s="22">
        <v>3.52</v>
      </c>
      <c r="IB265" s="22" t="s">
        <v>556</v>
      </c>
      <c r="IC265" s="22" t="s">
        <v>389</v>
      </c>
      <c r="ID265" s="22">
        <v>1</v>
      </c>
      <c r="IE265" s="23" t="s">
        <v>203</v>
      </c>
      <c r="IF265" s="23"/>
      <c r="IG265" s="23"/>
      <c r="IH265" s="23"/>
      <c r="II265" s="23"/>
    </row>
    <row r="266" spans="1:243" s="22" customFormat="1" ht="15.75">
      <c r="A266" s="40">
        <v>3.53</v>
      </c>
      <c r="B266" s="64" t="s">
        <v>515</v>
      </c>
      <c r="C266" s="61" t="s">
        <v>390</v>
      </c>
      <c r="D266" s="42">
        <v>1</v>
      </c>
      <c r="E266" s="41" t="s">
        <v>203</v>
      </c>
      <c r="F266" s="43">
        <v>827.53</v>
      </c>
      <c r="G266" s="44"/>
      <c r="H266" s="44"/>
      <c r="I266" s="45" t="s">
        <v>37</v>
      </c>
      <c r="J266" s="46">
        <f t="shared" si="8"/>
        <v>1</v>
      </c>
      <c r="K266" s="44" t="s">
        <v>38</v>
      </c>
      <c r="L266" s="44" t="s">
        <v>4</v>
      </c>
      <c r="M266" s="47"/>
      <c r="N266" s="44"/>
      <c r="O266" s="44"/>
      <c r="P266" s="48"/>
      <c r="Q266" s="44"/>
      <c r="R266" s="44"/>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9">
        <f t="shared" si="9"/>
        <v>828</v>
      </c>
      <c r="BB266" s="50">
        <f t="shared" si="10"/>
        <v>828</v>
      </c>
      <c r="BC266" s="51" t="str">
        <f t="shared" si="11"/>
        <v>INR  Eight Hundred &amp; Twenty Eight  Only</v>
      </c>
      <c r="IA266" s="22">
        <v>3.53</v>
      </c>
      <c r="IB266" s="22" t="s">
        <v>515</v>
      </c>
      <c r="IC266" s="22" t="s">
        <v>390</v>
      </c>
      <c r="ID266" s="22">
        <v>1</v>
      </c>
      <c r="IE266" s="23" t="s">
        <v>203</v>
      </c>
      <c r="IF266" s="23"/>
      <c r="IG266" s="23"/>
      <c r="IH266" s="23"/>
      <c r="II266" s="23"/>
    </row>
    <row r="267" spans="1:243" s="22" customFormat="1" ht="30">
      <c r="A267" s="40">
        <v>3.54</v>
      </c>
      <c r="B267" s="64" t="s">
        <v>516</v>
      </c>
      <c r="C267" s="61" t="s">
        <v>391</v>
      </c>
      <c r="D267" s="42">
        <v>1</v>
      </c>
      <c r="E267" s="41" t="s">
        <v>203</v>
      </c>
      <c r="F267" s="43">
        <v>1122.58</v>
      </c>
      <c r="G267" s="44"/>
      <c r="H267" s="44"/>
      <c r="I267" s="45" t="s">
        <v>37</v>
      </c>
      <c r="J267" s="46">
        <f t="shared" si="8"/>
        <v>1</v>
      </c>
      <c r="K267" s="44" t="s">
        <v>38</v>
      </c>
      <c r="L267" s="44" t="s">
        <v>4</v>
      </c>
      <c r="M267" s="47"/>
      <c r="N267" s="44"/>
      <c r="O267" s="44"/>
      <c r="P267" s="48"/>
      <c r="Q267" s="44"/>
      <c r="R267" s="44"/>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9">
        <f t="shared" si="9"/>
        <v>1123</v>
      </c>
      <c r="BB267" s="50">
        <f t="shared" si="10"/>
        <v>1123</v>
      </c>
      <c r="BC267" s="51" t="str">
        <f t="shared" si="11"/>
        <v>INR  One Thousand One Hundred &amp; Twenty Three  Only</v>
      </c>
      <c r="IA267" s="22">
        <v>3.54</v>
      </c>
      <c r="IB267" s="22" t="s">
        <v>516</v>
      </c>
      <c r="IC267" s="22" t="s">
        <v>391</v>
      </c>
      <c r="ID267" s="22">
        <v>1</v>
      </c>
      <c r="IE267" s="23" t="s">
        <v>203</v>
      </c>
      <c r="IF267" s="23"/>
      <c r="IG267" s="23"/>
      <c r="IH267" s="23"/>
      <c r="II267" s="23"/>
    </row>
    <row r="268" spans="1:243" s="22" customFormat="1" ht="63">
      <c r="A268" s="40">
        <v>3.55</v>
      </c>
      <c r="B268" s="64" t="s">
        <v>558</v>
      </c>
      <c r="C268" s="61" t="s">
        <v>392</v>
      </c>
      <c r="D268" s="69"/>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1"/>
      <c r="IA268" s="22">
        <v>3.55</v>
      </c>
      <c r="IB268" s="22" t="s">
        <v>558</v>
      </c>
      <c r="IC268" s="22" t="s">
        <v>392</v>
      </c>
      <c r="IE268" s="23"/>
      <c r="IF268" s="23"/>
      <c r="IG268" s="23"/>
      <c r="IH268" s="23"/>
      <c r="II268" s="23"/>
    </row>
    <row r="269" spans="1:243" s="22" customFormat="1" ht="30">
      <c r="A269" s="40">
        <v>3.56</v>
      </c>
      <c r="B269" s="64" t="s">
        <v>559</v>
      </c>
      <c r="C269" s="61" t="s">
        <v>393</v>
      </c>
      <c r="D269" s="42">
        <v>1</v>
      </c>
      <c r="E269" s="41" t="s">
        <v>203</v>
      </c>
      <c r="F269" s="43">
        <v>6450.99</v>
      </c>
      <c r="G269" s="44"/>
      <c r="H269" s="44"/>
      <c r="I269" s="45" t="s">
        <v>37</v>
      </c>
      <c r="J269" s="46">
        <f t="shared" si="8"/>
        <v>1</v>
      </c>
      <c r="K269" s="44" t="s">
        <v>38</v>
      </c>
      <c r="L269" s="44" t="s">
        <v>4</v>
      </c>
      <c r="M269" s="47"/>
      <c r="N269" s="44"/>
      <c r="O269" s="44"/>
      <c r="P269" s="48"/>
      <c r="Q269" s="44"/>
      <c r="R269" s="44"/>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9">
        <f t="shared" si="9"/>
        <v>6451</v>
      </c>
      <c r="BB269" s="50">
        <f t="shared" si="10"/>
        <v>6451</v>
      </c>
      <c r="BC269" s="51" t="str">
        <f t="shared" si="11"/>
        <v>INR  Six Thousand Four Hundred &amp; Fifty One  Only</v>
      </c>
      <c r="IA269" s="22">
        <v>3.56</v>
      </c>
      <c r="IB269" s="22" t="s">
        <v>559</v>
      </c>
      <c r="IC269" s="22" t="s">
        <v>393</v>
      </c>
      <c r="ID269" s="22">
        <v>1</v>
      </c>
      <c r="IE269" s="23" t="s">
        <v>203</v>
      </c>
      <c r="IF269" s="23"/>
      <c r="IG269" s="23"/>
      <c r="IH269" s="23"/>
      <c r="II269" s="23"/>
    </row>
    <row r="270" spans="1:243" s="22" customFormat="1" ht="31.5">
      <c r="A270" s="40">
        <v>3.57</v>
      </c>
      <c r="B270" s="64" t="s">
        <v>560</v>
      </c>
      <c r="C270" s="61" t="s">
        <v>394</v>
      </c>
      <c r="D270" s="69"/>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1"/>
      <c r="IA270" s="22">
        <v>3.57</v>
      </c>
      <c r="IB270" s="22" t="s">
        <v>560</v>
      </c>
      <c r="IC270" s="22" t="s">
        <v>394</v>
      </c>
      <c r="IE270" s="23"/>
      <c r="IF270" s="23"/>
      <c r="IG270" s="23"/>
      <c r="IH270" s="23"/>
      <c r="II270" s="23"/>
    </row>
    <row r="271" spans="1:243" s="22" customFormat="1" ht="15.75">
      <c r="A271" s="40">
        <v>3.58</v>
      </c>
      <c r="B271" s="64" t="s">
        <v>561</v>
      </c>
      <c r="C271" s="61" t="s">
        <v>395</v>
      </c>
      <c r="D271" s="42">
        <v>1</v>
      </c>
      <c r="E271" s="41" t="s">
        <v>642</v>
      </c>
      <c r="F271" s="43">
        <v>15042.44</v>
      </c>
      <c r="G271" s="44"/>
      <c r="H271" s="44"/>
      <c r="I271" s="45" t="s">
        <v>37</v>
      </c>
      <c r="J271" s="46">
        <f t="shared" si="8"/>
        <v>1</v>
      </c>
      <c r="K271" s="44" t="s">
        <v>38</v>
      </c>
      <c r="L271" s="44" t="s">
        <v>4</v>
      </c>
      <c r="M271" s="47"/>
      <c r="N271" s="44"/>
      <c r="O271" s="44"/>
      <c r="P271" s="48"/>
      <c r="Q271" s="44"/>
      <c r="R271" s="44"/>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9">
        <f t="shared" si="9"/>
        <v>15042</v>
      </c>
      <c r="BB271" s="50">
        <f t="shared" si="10"/>
        <v>15042</v>
      </c>
      <c r="BC271" s="51" t="str">
        <f t="shared" si="11"/>
        <v>INR  Fifteen Thousand  &amp;Forty Two  Only</v>
      </c>
      <c r="IA271" s="22">
        <v>3.58</v>
      </c>
      <c r="IB271" s="22" t="s">
        <v>561</v>
      </c>
      <c r="IC271" s="22" t="s">
        <v>395</v>
      </c>
      <c r="ID271" s="22">
        <v>1</v>
      </c>
      <c r="IE271" s="23" t="s">
        <v>642</v>
      </c>
      <c r="IF271" s="23"/>
      <c r="IG271" s="23"/>
      <c r="IH271" s="23"/>
      <c r="II271" s="23"/>
    </row>
    <row r="272" spans="1:243" s="22" customFormat="1" ht="31.5">
      <c r="A272" s="40">
        <v>3.59</v>
      </c>
      <c r="B272" s="64" t="s">
        <v>562</v>
      </c>
      <c r="C272" s="61" t="s">
        <v>396</v>
      </c>
      <c r="D272" s="69"/>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1"/>
      <c r="IA272" s="22">
        <v>3.59</v>
      </c>
      <c r="IB272" s="22" t="s">
        <v>562</v>
      </c>
      <c r="IC272" s="22" t="s">
        <v>396</v>
      </c>
      <c r="IE272" s="23"/>
      <c r="IF272" s="23"/>
      <c r="IG272" s="23"/>
      <c r="IH272" s="23"/>
      <c r="II272" s="23"/>
    </row>
    <row r="273" spans="1:243" s="22" customFormat="1" ht="36" customHeight="1">
      <c r="A273" s="40">
        <v>3.6</v>
      </c>
      <c r="B273" s="68" t="s">
        <v>561</v>
      </c>
      <c r="C273" s="61" t="s">
        <v>397</v>
      </c>
      <c r="D273" s="42">
        <v>1</v>
      </c>
      <c r="E273" s="41" t="s">
        <v>642</v>
      </c>
      <c r="F273" s="43">
        <v>15805</v>
      </c>
      <c r="G273" s="44"/>
      <c r="H273" s="44"/>
      <c r="I273" s="45" t="s">
        <v>37</v>
      </c>
      <c r="J273" s="46">
        <f aca="true" t="shared" si="12" ref="J273:J334">IF(I273="Less(-)",-1,1)</f>
        <v>1</v>
      </c>
      <c r="K273" s="44" t="s">
        <v>38</v>
      </c>
      <c r="L273" s="44" t="s">
        <v>4</v>
      </c>
      <c r="M273" s="47"/>
      <c r="N273" s="44"/>
      <c r="O273" s="44"/>
      <c r="P273" s="48"/>
      <c r="Q273" s="44"/>
      <c r="R273" s="44"/>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9">
        <f aca="true" t="shared" si="13" ref="BA273:BA290">ROUND(total_amount_ba($B$2,$D$2,D273,F273,J273,K273,M273),0)</f>
        <v>15805</v>
      </c>
      <c r="BB273" s="50">
        <f aca="true" t="shared" si="14" ref="BB273:BB290">BA273+SUM(N273:AZ273)</f>
        <v>15805</v>
      </c>
      <c r="BC273" s="51" t="str">
        <f aca="true" t="shared" si="15" ref="BC273:BC290">SpellNumber(L273,BB273)</f>
        <v>INR  Fifteen Thousand Eight Hundred &amp; Five  Only</v>
      </c>
      <c r="IA273" s="22">
        <v>3.6</v>
      </c>
      <c r="IB273" s="67" t="s">
        <v>561</v>
      </c>
      <c r="IC273" s="22" t="s">
        <v>397</v>
      </c>
      <c r="ID273" s="22">
        <v>1</v>
      </c>
      <c r="IE273" s="23" t="s">
        <v>642</v>
      </c>
      <c r="IF273" s="23"/>
      <c r="IG273" s="23"/>
      <c r="IH273" s="23"/>
      <c r="II273" s="23"/>
    </row>
    <row r="274" spans="1:243" s="22" customFormat="1" ht="33" customHeight="1">
      <c r="A274" s="40">
        <v>3.61</v>
      </c>
      <c r="B274" s="64" t="s">
        <v>563</v>
      </c>
      <c r="C274" s="61" t="s">
        <v>398</v>
      </c>
      <c r="D274" s="69"/>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1"/>
      <c r="IA274" s="22">
        <v>3.61</v>
      </c>
      <c r="IB274" s="67" t="s">
        <v>563</v>
      </c>
      <c r="IC274" s="22" t="s">
        <v>398</v>
      </c>
      <c r="IE274" s="23"/>
      <c r="IF274" s="23"/>
      <c r="IG274" s="23"/>
      <c r="IH274" s="23"/>
      <c r="II274" s="23"/>
    </row>
    <row r="275" spans="1:243" s="22" customFormat="1" ht="28.5" customHeight="1">
      <c r="A275" s="40">
        <v>3.62</v>
      </c>
      <c r="B275" s="64" t="s">
        <v>564</v>
      </c>
      <c r="C275" s="61" t="s">
        <v>399</v>
      </c>
      <c r="D275" s="42">
        <v>5</v>
      </c>
      <c r="E275" s="41" t="s">
        <v>643</v>
      </c>
      <c r="F275" s="43">
        <v>84.31</v>
      </c>
      <c r="G275" s="44"/>
      <c r="H275" s="44"/>
      <c r="I275" s="45" t="s">
        <v>37</v>
      </c>
      <c r="J275" s="46">
        <f t="shared" si="12"/>
        <v>1</v>
      </c>
      <c r="K275" s="44" t="s">
        <v>38</v>
      </c>
      <c r="L275" s="44" t="s">
        <v>4</v>
      </c>
      <c r="M275" s="47"/>
      <c r="N275" s="44"/>
      <c r="O275" s="44"/>
      <c r="P275" s="48"/>
      <c r="Q275" s="44"/>
      <c r="R275" s="44"/>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9">
        <f t="shared" si="13"/>
        <v>422</v>
      </c>
      <c r="BB275" s="50">
        <f t="shared" si="14"/>
        <v>422</v>
      </c>
      <c r="BC275" s="51" t="str">
        <f t="shared" si="15"/>
        <v>INR  Four Hundred &amp; Twenty Two  Only</v>
      </c>
      <c r="IA275" s="22">
        <v>3.62</v>
      </c>
      <c r="IB275" s="67" t="s">
        <v>564</v>
      </c>
      <c r="IC275" s="22" t="s">
        <v>399</v>
      </c>
      <c r="ID275" s="22">
        <v>5</v>
      </c>
      <c r="IE275" s="23" t="s">
        <v>643</v>
      </c>
      <c r="IF275" s="23"/>
      <c r="IG275" s="23"/>
      <c r="IH275" s="23"/>
      <c r="II275" s="23"/>
    </row>
    <row r="276" spans="1:243" s="22" customFormat="1" ht="34.5" customHeight="1">
      <c r="A276" s="40">
        <v>3.63</v>
      </c>
      <c r="B276" s="64" t="s">
        <v>565</v>
      </c>
      <c r="C276" s="61" t="s">
        <v>400</v>
      </c>
      <c r="D276" s="42">
        <v>3</v>
      </c>
      <c r="E276" s="41" t="s">
        <v>643</v>
      </c>
      <c r="F276" s="43">
        <v>136.83</v>
      </c>
      <c r="G276" s="44"/>
      <c r="H276" s="44"/>
      <c r="I276" s="45" t="s">
        <v>37</v>
      </c>
      <c r="J276" s="46">
        <f t="shared" si="12"/>
        <v>1</v>
      </c>
      <c r="K276" s="44" t="s">
        <v>38</v>
      </c>
      <c r="L276" s="44" t="s">
        <v>4</v>
      </c>
      <c r="M276" s="47"/>
      <c r="N276" s="44"/>
      <c r="O276" s="44"/>
      <c r="P276" s="48"/>
      <c r="Q276" s="44"/>
      <c r="R276" s="44"/>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9">
        <f t="shared" si="13"/>
        <v>410</v>
      </c>
      <c r="BB276" s="50">
        <f t="shared" si="14"/>
        <v>410</v>
      </c>
      <c r="BC276" s="51" t="str">
        <f t="shared" si="15"/>
        <v>INR  Four Hundred &amp; Ten  Only</v>
      </c>
      <c r="IA276" s="22">
        <v>3.63</v>
      </c>
      <c r="IB276" s="67" t="s">
        <v>565</v>
      </c>
      <c r="IC276" s="22" t="s">
        <v>400</v>
      </c>
      <c r="ID276" s="22">
        <v>3</v>
      </c>
      <c r="IE276" s="23" t="s">
        <v>643</v>
      </c>
      <c r="IF276" s="23"/>
      <c r="IG276" s="23"/>
      <c r="IH276" s="23"/>
      <c r="II276" s="23"/>
    </row>
    <row r="277" spans="1:243" s="22" customFormat="1" ht="34.5" customHeight="1">
      <c r="A277" s="40">
        <v>3.64</v>
      </c>
      <c r="B277" s="64" t="s">
        <v>566</v>
      </c>
      <c r="C277" s="61" t="s">
        <v>401</v>
      </c>
      <c r="D277" s="42">
        <v>2</v>
      </c>
      <c r="E277" s="41" t="s">
        <v>643</v>
      </c>
      <c r="F277" s="43">
        <v>201.23</v>
      </c>
      <c r="G277" s="44"/>
      <c r="H277" s="44"/>
      <c r="I277" s="45" t="s">
        <v>37</v>
      </c>
      <c r="J277" s="46">
        <f t="shared" si="12"/>
        <v>1</v>
      </c>
      <c r="K277" s="44" t="s">
        <v>38</v>
      </c>
      <c r="L277" s="44" t="s">
        <v>4</v>
      </c>
      <c r="M277" s="47"/>
      <c r="N277" s="44"/>
      <c r="O277" s="44"/>
      <c r="P277" s="48"/>
      <c r="Q277" s="44"/>
      <c r="R277" s="44"/>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9">
        <f t="shared" si="13"/>
        <v>402</v>
      </c>
      <c r="BB277" s="50">
        <f t="shared" si="14"/>
        <v>402</v>
      </c>
      <c r="BC277" s="51" t="str">
        <f t="shared" si="15"/>
        <v>INR  Four Hundred &amp; Two  Only</v>
      </c>
      <c r="IA277" s="22">
        <v>3.64</v>
      </c>
      <c r="IB277" s="67" t="s">
        <v>566</v>
      </c>
      <c r="IC277" s="22" t="s">
        <v>401</v>
      </c>
      <c r="ID277" s="22">
        <v>2</v>
      </c>
      <c r="IE277" s="23" t="s">
        <v>643</v>
      </c>
      <c r="IF277" s="23"/>
      <c r="IG277" s="23"/>
      <c r="IH277" s="23"/>
      <c r="II277" s="23"/>
    </row>
    <row r="278" spans="1:243" s="22" customFormat="1" ht="34.5" customHeight="1">
      <c r="A278" s="40">
        <v>3.65</v>
      </c>
      <c r="B278" s="64" t="s">
        <v>567</v>
      </c>
      <c r="C278" s="61" t="s">
        <v>402</v>
      </c>
      <c r="D278" s="42">
        <v>2</v>
      </c>
      <c r="E278" s="41" t="s">
        <v>643</v>
      </c>
      <c r="F278" s="43">
        <v>245.64</v>
      </c>
      <c r="G278" s="44"/>
      <c r="H278" s="44"/>
      <c r="I278" s="45" t="s">
        <v>37</v>
      </c>
      <c r="J278" s="46">
        <f t="shared" si="12"/>
        <v>1</v>
      </c>
      <c r="K278" s="44" t="s">
        <v>38</v>
      </c>
      <c r="L278" s="44" t="s">
        <v>4</v>
      </c>
      <c r="M278" s="47"/>
      <c r="N278" s="44"/>
      <c r="O278" s="44"/>
      <c r="P278" s="48"/>
      <c r="Q278" s="44"/>
      <c r="R278" s="44"/>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9">
        <f t="shared" si="13"/>
        <v>491</v>
      </c>
      <c r="BB278" s="50">
        <f t="shared" si="14"/>
        <v>491</v>
      </c>
      <c r="BC278" s="51" t="str">
        <f t="shared" si="15"/>
        <v>INR  Four Hundred &amp; Ninety One  Only</v>
      </c>
      <c r="IA278" s="22">
        <v>3.65</v>
      </c>
      <c r="IB278" s="67" t="s">
        <v>567</v>
      </c>
      <c r="IC278" s="22" t="s">
        <v>402</v>
      </c>
      <c r="ID278" s="22">
        <v>2</v>
      </c>
      <c r="IE278" s="23" t="s">
        <v>643</v>
      </c>
      <c r="IF278" s="23"/>
      <c r="IG278" s="23"/>
      <c r="IH278" s="23"/>
      <c r="II278" s="23"/>
    </row>
    <row r="279" spans="1:243" s="22" customFormat="1" ht="38.25" customHeight="1">
      <c r="A279" s="40">
        <v>3.66</v>
      </c>
      <c r="B279" s="64" t="s">
        <v>568</v>
      </c>
      <c r="C279" s="61" t="s">
        <v>403</v>
      </c>
      <c r="D279" s="69"/>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1"/>
      <c r="IA279" s="22">
        <v>3.66</v>
      </c>
      <c r="IB279" s="67" t="s">
        <v>568</v>
      </c>
      <c r="IC279" s="22" t="s">
        <v>403</v>
      </c>
      <c r="IE279" s="23"/>
      <c r="IF279" s="23"/>
      <c r="IG279" s="23"/>
      <c r="IH279" s="23"/>
      <c r="II279" s="23"/>
    </row>
    <row r="280" spans="1:243" s="22" customFormat="1" ht="25.5" customHeight="1">
      <c r="A280" s="40">
        <v>3.67</v>
      </c>
      <c r="B280" s="64" t="s">
        <v>569</v>
      </c>
      <c r="C280" s="61" t="s">
        <v>404</v>
      </c>
      <c r="D280" s="42">
        <v>20</v>
      </c>
      <c r="E280" s="41" t="s">
        <v>145</v>
      </c>
      <c r="F280" s="43">
        <v>982.99</v>
      </c>
      <c r="G280" s="44"/>
      <c r="H280" s="44"/>
      <c r="I280" s="45" t="s">
        <v>37</v>
      </c>
      <c r="J280" s="46">
        <f t="shared" si="12"/>
        <v>1</v>
      </c>
      <c r="K280" s="44" t="s">
        <v>38</v>
      </c>
      <c r="L280" s="44" t="s">
        <v>4</v>
      </c>
      <c r="M280" s="47"/>
      <c r="N280" s="44"/>
      <c r="O280" s="44"/>
      <c r="P280" s="48"/>
      <c r="Q280" s="44"/>
      <c r="R280" s="44"/>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9">
        <f t="shared" si="13"/>
        <v>19660</v>
      </c>
      <c r="BB280" s="50">
        <f t="shared" si="14"/>
        <v>19660</v>
      </c>
      <c r="BC280" s="51" t="str">
        <f t="shared" si="15"/>
        <v>INR  Nineteen Thousand Six Hundred &amp; Sixty  Only</v>
      </c>
      <c r="IA280" s="22">
        <v>3.67</v>
      </c>
      <c r="IB280" s="67" t="s">
        <v>569</v>
      </c>
      <c r="IC280" s="22" t="s">
        <v>404</v>
      </c>
      <c r="ID280" s="22">
        <v>20</v>
      </c>
      <c r="IE280" s="23" t="s">
        <v>145</v>
      </c>
      <c r="IF280" s="23"/>
      <c r="IG280" s="23"/>
      <c r="IH280" s="23"/>
      <c r="II280" s="23"/>
    </row>
    <row r="281" spans="1:243" s="22" customFormat="1" ht="25.5" customHeight="1">
      <c r="A281" s="40">
        <v>3.68</v>
      </c>
      <c r="B281" s="64" t="s">
        <v>570</v>
      </c>
      <c r="C281" s="61" t="s">
        <v>405</v>
      </c>
      <c r="D281" s="42">
        <v>12</v>
      </c>
      <c r="E281" s="41" t="s">
        <v>145</v>
      </c>
      <c r="F281" s="43">
        <v>1404.03</v>
      </c>
      <c r="G281" s="44"/>
      <c r="H281" s="44"/>
      <c r="I281" s="45" t="s">
        <v>37</v>
      </c>
      <c r="J281" s="46">
        <f t="shared" si="12"/>
        <v>1</v>
      </c>
      <c r="K281" s="44" t="s">
        <v>38</v>
      </c>
      <c r="L281" s="44" t="s">
        <v>4</v>
      </c>
      <c r="M281" s="47"/>
      <c r="N281" s="44"/>
      <c r="O281" s="44"/>
      <c r="P281" s="48"/>
      <c r="Q281" s="44"/>
      <c r="R281" s="44"/>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9">
        <f t="shared" si="13"/>
        <v>16848</v>
      </c>
      <c r="BB281" s="50">
        <f t="shared" si="14"/>
        <v>16848</v>
      </c>
      <c r="BC281" s="51" t="str">
        <f t="shared" si="15"/>
        <v>INR  Sixteen Thousand Eight Hundred &amp; Forty Eight  Only</v>
      </c>
      <c r="IA281" s="22">
        <v>3.68</v>
      </c>
      <c r="IB281" s="67" t="s">
        <v>570</v>
      </c>
      <c r="IC281" s="22" t="s">
        <v>405</v>
      </c>
      <c r="ID281" s="22">
        <v>12</v>
      </c>
      <c r="IE281" s="23" t="s">
        <v>145</v>
      </c>
      <c r="IF281" s="23"/>
      <c r="IG281" s="23"/>
      <c r="IH281" s="23"/>
      <c r="II281" s="23"/>
    </row>
    <row r="282" spans="1:243" s="22" customFormat="1" ht="25.5" customHeight="1">
      <c r="A282" s="40">
        <v>3.69</v>
      </c>
      <c r="B282" s="64" t="s">
        <v>196</v>
      </c>
      <c r="C282" s="61" t="s">
        <v>406</v>
      </c>
      <c r="D282" s="69"/>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1"/>
      <c r="IA282" s="22">
        <v>3.69</v>
      </c>
      <c r="IB282" s="67" t="s">
        <v>196</v>
      </c>
      <c r="IC282" s="22" t="s">
        <v>406</v>
      </c>
      <c r="IE282" s="23"/>
      <c r="IF282" s="23"/>
      <c r="IG282" s="23"/>
      <c r="IH282" s="23"/>
      <c r="II282" s="23"/>
    </row>
    <row r="283" spans="1:243" s="22" customFormat="1" ht="25.5" customHeight="1">
      <c r="A283" s="40">
        <v>3.7</v>
      </c>
      <c r="B283" s="64" t="s">
        <v>197</v>
      </c>
      <c r="C283" s="61" t="s">
        <v>407</v>
      </c>
      <c r="D283" s="42">
        <v>2</v>
      </c>
      <c r="E283" s="41" t="s">
        <v>203</v>
      </c>
      <c r="F283" s="43">
        <v>317.76</v>
      </c>
      <c r="G283" s="44"/>
      <c r="H283" s="44"/>
      <c r="I283" s="45" t="s">
        <v>37</v>
      </c>
      <c r="J283" s="46">
        <f t="shared" si="12"/>
        <v>1</v>
      </c>
      <c r="K283" s="44" t="s">
        <v>38</v>
      </c>
      <c r="L283" s="44" t="s">
        <v>4</v>
      </c>
      <c r="M283" s="47"/>
      <c r="N283" s="44"/>
      <c r="O283" s="44"/>
      <c r="P283" s="48"/>
      <c r="Q283" s="44"/>
      <c r="R283" s="44"/>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9">
        <f t="shared" si="13"/>
        <v>636</v>
      </c>
      <c r="BB283" s="50">
        <f t="shared" si="14"/>
        <v>636</v>
      </c>
      <c r="BC283" s="51" t="str">
        <f t="shared" si="15"/>
        <v>INR  Six Hundred &amp; Thirty Six  Only</v>
      </c>
      <c r="IA283" s="22">
        <v>3.7</v>
      </c>
      <c r="IB283" s="67" t="s">
        <v>197</v>
      </c>
      <c r="IC283" s="22" t="s">
        <v>407</v>
      </c>
      <c r="ID283" s="22">
        <v>2</v>
      </c>
      <c r="IE283" s="23" t="s">
        <v>203</v>
      </c>
      <c r="IF283" s="23"/>
      <c r="IG283" s="23"/>
      <c r="IH283" s="23"/>
      <c r="II283" s="23"/>
    </row>
    <row r="284" spans="1:243" s="22" customFormat="1" ht="25.5" customHeight="1">
      <c r="A284" s="40">
        <v>3.71</v>
      </c>
      <c r="B284" s="64" t="s">
        <v>198</v>
      </c>
      <c r="C284" s="61" t="s">
        <v>408</v>
      </c>
      <c r="D284" s="69"/>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1"/>
      <c r="IA284" s="22">
        <v>3.71</v>
      </c>
      <c r="IB284" s="67" t="s">
        <v>198</v>
      </c>
      <c r="IC284" s="22" t="s">
        <v>408</v>
      </c>
      <c r="IE284" s="23"/>
      <c r="IF284" s="23"/>
      <c r="IG284" s="23"/>
      <c r="IH284" s="23"/>
      <c r="II284" s="23"/>
    </row>
    <row r="285" spans="1:243" s="22" customFormat="1" ht="63">
      <c r="A285" s="40">
        <v>3.72</v>
      </c>
      <c r="B285" s="64" t="s">
        <v>571</v>
      </c>
      <c r="C285" s="61" t="s">
        <v>409</v>
      </c>
      <c r="D285" s="69"/>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1"/>
      <c r="IA285" s="22">
        <v>3.72</v>
      </c>
      <c r="IB285" s="22" t="s">
        <v>571</v>
      </c>
      <c r="IC285" s="22" t="s">
        <v>409</v>
      </c>
      <c r="IE285" s="23"/>
      <c r="IF285" s="23"/>
      <c r="IG285" s="23"/>
      <c r="IH285" s="23"/>
      <c r="II285" s="23"/>
    </row>
    <row r="286" spans="1:243" s="22" customFormat="1" ht="42" customHeight="1">
      <c r="A286" s="40">
        <v>3.73</v>
      </c>
      <c r="B286" s="64" t="s">
        <v>539</v>
      </c>
      <c r="C286" s="61" t="s">
        <v>410</v>
      </c>
      <c r="D286" s="42">
        <v>7</v>
      </c>
      <c r="E286" s="41" t="s">
        <v>145</v>
      </c>
      <c r="F286" s="43">
        <v>329.46</v>
      </c>
      <c r="G286" s="44"/>
      <c r="H286" s="44"/>
      <c r="I286" s="45" t="s">
        <v>37</v>
      </c>
      <c r="J286" s="46">
        <f t="shared" si="12"/>
        <v>1</v>
      </c>
      <c r="K286" s="44" t="s">
        <v>38</v>
      </c>
      <c r="L286" s="44" t="s">
        <v>4</v>
      </c>
      <c r="M286" s="47"/>
      <c r="N286" s="44"/>
      <c r="O286" s="44"/>
      <c r="P286" s="48"/>
      <c r="Q286" s="44"/>
      <c r="R286" s="44"/>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9">
        <f t="shared" si="13"/>
        <v>2306</v>
      </c>
      <c r="BB286" s="50">
        <f t="shared" si="14"/>
        <v>2306</v>
      </c>
      <c r="BC286" s="51" t="str">
        <f t="shared" si="15"/>
        <v>INR  Two Thousand Three Hundred &amp; Six  Only</v>
      </c>
      <c r="IA286" s="22">
        <v>3.73</v>
      </c>
      <c r="IB286" s="67" t="s">
        <v>539</v>
      </c>
      <c r="IC286" s="22" t="s">
        <v>410</v>
      </c>
      <c r="ID286" s="22">
        <v>7</v>
      </c>
      <c r="IE286" s="23" t="s">
        <v>145</v>
      </c>
      <c r="IF286" s="23"/>
      <c r="IG286" s="23"/>
      <c r="IH286" s="23"/>
      <c r="II286" s="23"/>
    </row>
    <row r="287" spans="1:243" s="22" customFormat="1" ht="42" customHeight="1">
      <c r="A287" s="40">
        <v>3.74</v>
      </c>
      <c r="B287" s="64" t="s">
        <v>541</v>
      </c>
      <c r="C287" s="61" t="s">
        <v>411</v>
      </c>
      <c r="D287" s="42">
        <v>40</v>
      </c>
      <c r="E287" s="41" t="s">
        <v>145</v>
      </c>
      <c r="F287" s="43">
        <v>518.54</v>
      </c>
      <c r="G287" s="44"/>
      <c r="H287" s="44"/>
      <c r="I287" s="45" t="s">
        <v>37</v>
      </c>
      <c r="J287" s="46">
        <f t="shared" si="12"/>
        <v>1</v>
      </c>
      <c r="K287" s="44" t="s">
        <v>38</v>
      </c>
      <c r="L287" s="44" t="s">
        <v>4</v>
      </c>
      <c r="M287" s="47"/>
      <c r="N287" s="44"/>
      <c r="O287" s="44"/>
      <c r="P287" s="48"/>
      <c r="Q287" s="44"/>
      <c r="R287" s="44"/>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9">
        <f t="shared" si="13"/>
        <v>20742</v>
      </c>
      <c r="BB287" s="50">
        <f t="shared" si="14"/>
        <v>20742</v>
      </c>
      <c r="BC287" s="51" t="str">
        <f t="shared" si="15"/>
        <v>INR  Twenty Thousand Seven Hundred &amp; Forty Two  Only</v>
      </c>
      <c r="IA287" s="22">
        <v>3.74</v>
      </c>
      <c r="IB287" s="67" t="s">
        <v>541</v>
      </c>
      <c r="IC287" s="22" t="s">
        <v>411</v>
      </c>
      <c r="ID287" s="22">
        <v>40</v>
      </c>
      <c r="IE287" s="23" t="s">
        <v>145</v>
      </c>
      <c r="IF287" s="23"/>
      <c r="IG287" s="23"/>
      <c r="IH287" s="23"/>
      <c r="II287" s="23"/>
    </row>
    <row r="288" spans="1:243" s="22" customFormat="1" ht="42" customHeight="1">
      <c r="A288" s="40">
        <v>3.75</v>
      </c>
      <c r="B288" s="64" t="s">
        <v>542</v>
      </c>
      <c r="C288" s="61" t="s">
        <v>412</v>
      </c>
      <c r="D288" s="42">
        <v>10</v>
      </c>
      <c r="E288" s="41" t="s">
        <v>145</v>
      </c>
      <c r="F288" s="43">
        <v>728.1</v>
      </c>
      <c r="G288" s="44"/>
      <c r="H288" s="44"/>
      <c r="I288" s="45" t="s">
        <v>37</v>
      </c>
      <c r="J288" s="46">
        <f t="shared" si="12"/>
        <v>1</v>
      </c>
      <c r="K288" s="44" t="s">
        <v>38</v>
      </c>
      <c r="L288" s="44" t="s">
        <v>4</v>
      </c>
      <c r="M288" s="47"/>
      <c r="N288" s="44"/>
      <c r="O288" s="44"/>
      <c r="P288" s="48"/>
      <c r="Q288" s="44"/>
      <c r="R288" s="44"/>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9">
        <f t="shared" si="13"/>
        <v>7281</v>
      </c>
      <c r="BB288" s="50">
        <f t="shared" si="14"/>
        <v>7281</v>
      </c>
      <c r="BC288" s="51" t="str">
        <f t="shared" si="15"/>
        <v>INR  Seven Thousand Two Hundred &amp; Eighty One  Only</v>
      </c>
      <c r="IA288" s="22">
        <v>3.75</v>
      </c>
      <c r="IB288" s="67" t="s">
        <v>542</v>
      </c>
      <c r="IC288" s="22" t="s">
        <v>412</v>
      </c>
      <c r="ID288" s="22">
        <v>10</v>
      </c>
      <c r="IE288" s="23" t="s">
        <v>145</v>
      </c>
      <c r="IF288" s="23"/>
      <c r="IG288" s="23"/>
      <c r="IH288" s="23"/>
      <c r="II288" s="23"/>
    </row>
    <row r="289" spans="1:243" s="22" customFormat="1" ht="42" customHeight="1">
      <c r="A289" s="40">
        <v>3.76</v>
      </c>
      <c r="B289" s="62" t="s">
        <v>543</v>
      </c>
      <c r="C289" s="61" t="s">
        <v>413</v>
      </c>
      <c r="D289" s="42">
        <v>20</v>
      </c>
      <c r="E289" s="41" t="s">
        <v>145</v>
      </c>
      <c r="F289" s="43">
        <v>1134.5</v>
      </c>
      <c r="G289" s="44"/>
      <c r="H289" s="44"/>
      <c r="I289" s="45" t="s">
        <v>37</v>
      </c>
      <c r="J289" s="46">
        <f t="shared" si="12"/>
        <v>1</v>
      </c>
      <c r="K289" s="44" t="s">
        <v>38</v>
      </c>
      <c r="L289" s="44" t="s">
        <v>4</v>
      </c>
      <c r="M289" s="47"/>
      <c r="N289" s="44"/>
      <c r="O289" s="44"/>
      <c r="P289" s="48"/>
      <c r="Q289" s="44"/>
      <c r="R289" s="44"/>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9">
        <f t="shared" si="13"/>
        <v>22690</v>
      </c>
      <c r="BB289" s="50">
        <f t="shared" si="14"/>
        <v>22690</v>
      </c>
      <c r="BC289" s="51" t="str">
        <f t="shared" si="15"/>
        <v>INR  Twenty Two Thousand Six Hundred &amp; Ninety  Only</v>
      </c>
      <c r="IA289" s="22">
        <v>3.76</v>
      </c>
      <c r="IB289" s="22" t="s">
        <v>543</v>
      </c>
      <c r="IC289" s="22" t="s">
        <v>413</v>
      </c>
      <c r="ID289" s="22">
        <v>20</v>
      </c>
      <c r="IE289" s="23" t="s">
        <v>145</v>
      </c>
      <c r="IF289" s="23"/>
      <c r="IG289" s="23"/>
      <c r="IH289" s="23"/>
      <c r="II289" s="23"/>
    </row>
    <row r="290" spans="1:243" s="22" customFormat="1" ht="42" customHeight="1">
      <c r="A290" s="40">
        <v>3.77</v>
      </c>
      <c r="B290" s="62" t="s">
        <v>544</v>
      </c>
      <c r="C290" s="61" t="s">
        <v>414</v>
      </c>
      <c r="D290" s="42">
        <v>20</v>
      </c>
      <c r="E290" s="41" t="s">
        <v>145</v>
      </c>
      <c r="F290" s="43">
        <v>1555.9</v>
      </c>
      <c r="G290" s="44"/>
      <c r="H290" s="44"/>
      <c r="I290" s="45" t="s">
        <v>37</v>
      </c>
      <c r="J290" s="46">
        <f t="shared" si="12"/>
        <v>1</v>
      </c>
      <c r="K290" s="44" t="s">
        <v>38</v>
      </c>
      <c r="L290" s="44" t="s">
        <v>4</v>
      </c>
      <c r="M290" s="47"/>
      <c r="N290" s="44"/>
      <c r="O290" s="44"/>
      <c r="P290" s="48"/>
      <c r="Q290" s="44"/>
      <c r="R290" s="44"/>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9">
        <f t="shared" si="13"/>
        <v>31118</v>
      </c>
      <c r="BB290" s="50">
        <f t="shared" si="14"/>
        <v>31118</v>
      </c>
      <c r="BC290" s="51" t="str">
        <f t="shared" si="15"/>
        <v>INR  Thirty One Thousand One Hundred &amp; Eighteen  Only</v>
      </c>
      <c r="IA290" s="22">
        <v>3.77</v>
      </c>
      <c r="IB290" s="67" t="s">
        <v>544</v>
      </c>
      <c r="IC290" s="22" t="s">
        <v>414</v>
      </c>
      <c r="ID290" s="22">
        <v>20</v>
      </c>
      <c r="IE290" s="23" t="s">
        <v>145</v>
      </c>
      <c r="IF290" s="23"/>
      <c r="IG290" s="23"/>
      <c r="IH290" s="23"/>
      <c r="II290" s="23"/>
    </row>
    <row r="291" spans="1:243" s="22" customFormat="1" ht="52.5" customHeight="1">
      <c r="A291" s="40">
        <v>3.78</v>
      </c>
      <c r="B291" s="62" t="s">
        <v>572</v>
      </c>
      <c r="C291" s="61" t="s">
        <v>415</v>
      </c>
      <c r="D291" s="69"/>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1"/>
      <c r="IA291" s="22">
        <v>3.78</v>
      </c>
      <c r="IB291" s="67" t="s">
        <v>572</v>
      </c>
      <c r="IC291" s="22" t="s">
        <v>415</v>
      </c>
      <c r="IE291" s="23"/>
      <c r="IF291" s="23"/>
      <c r="IG291" s="23"/>
      <c r="IH291" s="23"/>
      <c r="II291" s="23"/>
    </row>
    <row r="292" spans="1:243" s="22" customFormat="1" ht="38.25" customHeight="1">
      <c r="A292" s="40">
        <v>3.79</v>
      </c>
      <c r="B292" s="62" t="s">
        <v>573</v>
      </c>
      <c r="C292" s="61" t="s">
        <v>646</v>
      </c>
      <c r="D292" s="42">
        <v>7</v>
      </c>
      <c r="E292" s="41" t="s">
        <v>145</v>
      </c>
      <c r="F292" s="43">
        <v>785.18</v>
      </c>
      <c r="G292" s="44"/>
      <c r="H292" s="44"/>
      <c r="I292" s="45" t="s">
        <v>37</v>
      </c>
      <c r="J292" s="46">
        <f t="shared" si="12"/>
        <v>1</v>
      </c>
      <c r="K292" s="44" t="s">
        <v>38</v>
      </c>
      <c r="L292" s="44" t="s">
        <v>4</v>
      </c>
      <c r="M292" s="47"/>
      <c r="N292" s="44"/>
      <c r="O292" s="44"/>
      <c r="P292" s="48"/>
      <c r="Q292" s="44"/>
      <c r="R292" s="44"/>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9">
        <f aca="true" t="shared" si="16" ref="BA292:BA354">ROUND(total_amount_ba($B$2,$D$2,D292,F292,J292,K292,M292),0)</f>
        <v>5496</v>
      </c>
      <c r="BB292" s="50">
        <f aca="true" t="shared" si="17" ref="BB292:BB354">BA292+SUM(N292:AZ292)</f>
        <v>5496</v>
      </c>
      <c r="BC292" s="51" t="str">
        <f aca="true" t="shared" si="18" ref="BC292:BC354">SpellNumber(L292,BB292)</f>
        <v>INR  Five Thousand Four Hundred &amp; Ninety Six  Only</v>
      </c>
      <c r="IA292" s="22">
        <v>3.79</v>
      </c>
      <c r="IB292" s="67" t="s">
        <v>573</v>
      </c>
      <c r="IC292" s="22" t="s">
        <v>646</v>
      </c>
      <c r="ID292" s="22">
        <v>7</v>
      </c>
      <c r="IE292" s="23" t="s">
        <v>145</v>
      </c>
      <c r="IF292" s="23"/>
      <c r="IG292" s="23"/>
      <c r="IH292" s="23"/>
      <c r="II292" s="23"/>
    </row>
    <row r="293" spans="1:243" s="22" customFormat="1" ht="39" customHeight="1">
      <c r="A293" s="40">
        <v>3.8</v>
      </c>
      <c r="B293" s="62" t="s">
        <v>574</v>
      </c>
      <c r="C293" s="61" t="s">
        <v>647</v>
      </c>
      <c r="D293" s="42">
        <v>40</v>
      </c>
      <c r="E293" s="41" t="s">
        <v>145</v>
      </c>
      <c r="F293" s="43">
        <v>960.24</v>
      </c>
      <c r="G293" s="44"/>
      <c r="H293" s="44"/>
      <c r="I293" s="45" t="s">
        <v>37</v>
      </c>
      <c r="J293" s="46">
        <f t="shared" si="12"/>
        <v>1</v>
      </c>
      <c r="K293" s="44" t="s">
        <v>38</v>
      </c>
      <c r="L293" s="44" t="s">
        <v>4</v>
      </c>
      <c r="M293" s="47"/>
      <c r="N293" s="44"/>
      <c r="O293" s="44"/>
      <c r="P293" s="48"/>
      <c r="Q293" s="44"/>
      <c r="R293" s="44"/>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9">
        <f t="shared" si="16"/>
        <v>38410</v>
      </c>
      <c r="BB293" s="50">
        <f t="shared" si="17"/>
        <v>38410</v>
      </c>
      <c r="BC293" s="51" t="str">
        <f t="shared" si="18"/>
        <v>INR  Thirty Eight Thousand Four Hundred &amp; Ten  Only</v>
      </c>
      <c r="IA293" s="22">
        <v>3.8</v>
      </c>
      <c r="IB293" s="67" t="s">
        <v>574</v>
      </c>
      <c r="IC293" s="22" t="s">
        <v>647</v>
      </c>
      <c r="ID293" s="22">
        <v>40</v>
      </c>
      <c r="IE293" s="23" t="s">
        <v>145</v>
      </c>
      <c r="IF293" s="23"/>
      <c r="IG293" s="23"/>
      <c r="IH293" s="23"/>
      <c r="II293" s="23"/>
    </row>
    <row r="294" spans="1:243" s="22" customFormat="1" ht="33.75" customHeight="1">
      <c r="A294" s="40">
        <v>3.81</v>
      </c>
      <c r="B294" s="62" t="s">
        <v>575</v>
      </c>
      <c r="C294" s="61" t="s">
        <v>648</v>
      </c>
      <c r="D294" s="42">
        <v>10</v>
      </c>
      <c r="E294" s="41" t="s">
        <v>145</v>
      </c>
      <c r="F294" s="43">
        <v>1119.42</v>
      </c>
      <c r="G294" s="44"/>
      <c r="H294" s="44"/>
      <c r="I294" s="45" t="s">
        <v>37</v>
      </c>
      <c r="J294" s="46">
        <f t="shared" si="12"/>
        <v>1</v>
      </c>
      <c r="K294" s="44" t="s">
        <v>38</v>
      </c>
      <c r="L294" s="44" t="s">
        <v>4</v>
      </c>
      <c r="M294" s="47"/>
      <c r="N294" s="44"/>
      <c r="O294" s="44"/>
      <c r="P294" s="48"/>
      <c r="Q294" s="44"/>
      <c r="R294" s="44"/>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9">
        <f t="shared" si="16"/>
        <v>11194</v>
      </c>
      <c r="BB294" s="50">
        <f t="shared" si="17"/>
        <v>11194</v>
      </c>
      <c r="BC294" s="51" t="str">
        <f t="shared" si="18"/>
        <v>INR  Eleven Thousand One Hundred &amp; Ninety Four  Only</v>
      </c>
      <c r="IA294" s="22">
        <v>3.81</v>
      </c>
      <c r="IB294" s="67" t="s">
        <v>575</v>
      </c>
      <c r="IC294" s="22" t="s">
        <v>648</v>
      </c>
      <c r="ID294" s="22">
        <v>10</v>
      </c>
      <c r="IE294" s="23" t="s">
        <v>145</v>
      </c>
      <c r="IF294" s="23"/>
      <c r="IG294" s="23"/>
      <c r="IH294" s="23"/>
      <c r="II294" s="23"/>
    </row>
    <row r="295" spans="1:243" s="22" customFormat="1" ht="41.25" customHeight="1">
      <c r="A295" s="40">
        <v>3.82</v>
      </c>
      <c r="B295" s="62" t="s">
        <v>576</v>
      </c>
      <c r="C295" s="61" t="s">
        <v>649</v>
      </c>
      <c r="D295" s="42">
        <v>20</v>
      </c>
      <c r="E295" s="41" t="s">
        <v>145</v>
      </c>
      <c r="F295" s="43">
        <v>1294.48</v>
      </c>
      <c r="G295" s="44"/>
      <c r="H295" s="44"/>
      <c r="I295" s="45" t="s">
        <v>37</v>
      </c>
      <c r="J295" s="46">
        <f t="shared" si="12"/>
        <v>1</v>
      </c>
      <c r="K295" s="44" t="s">
        <v>38</v>
      </c>
      <c r="L295" s="44" t="s">
        <v>4</v>
      </c>
      <c r="M295" s="47"/>
      <c r="N295" s="44"/>
      <c r="O295" s="44"/>
      <c r="P295" s="48"/>
      <c r="Q295" s="44"/>
      <c r="R295" s="44"/>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9">
        <f t="shared" si="16"/>
        <v>25890</v>
      </c>
      <c r="BB295" s="50">
        <f t="shared" si="17"/>
        <v>25890</v>
      </c>
      <c r="BC295" s="51" t="str">
        <f t="shared" si="18"/>
        <v>INR  Twenty Five Thousand Eight Hundred &amp; Ninety  Only</v>
      </c>
      <c r="IA295" s="22">
        <v>3.82</v>
      </c>
      <c r="IB295" s="67" t="s">
        <v>576</v>
      </c>
      <c r="IC295" s="22" t="s">
        <v>649</v>
      </c>
      <c r="ID295" s="22">
        <v>20</v>
      </c>
      <c r="IE295" s="23" t="s">
        <v>145</v>
      </c>
      <c r="IF295" s="23"/>
      <c r="IG295" s="23"/>
      <c r="IH295" s="23"/>
      <c r="II295" s="23"/>
    </row>
    <row r="296" spans="1:243" s="22" customFormat="1" ht="49.5" customHeight="1">
      <c r="A296" s="40">
        <v>3.83</v>
      </c>
      <c r="B296" s="62" t="s">
        <v>577</v>
      </c>
      <c r="C296" s="61" t="s">
        <v>650</v>
      </c>
      <c r="D296" s="69"/>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1"/>
      <c r="IA296" s="22">
        <v>3.83</v>
      </c>
      <c r="IB296" s="67" t="s">
        <v>577</v>
      </c>
      <c r="IC296" s="22" t="s">
        <v>650</v>
      </c>
      <c r="IE296" s="23"/>
      <c r="IF296" s="23"/>
      <c r="IG296" s="23"/>
      <c r="IH296" s="23"/>
      <c r="II296" s="23"/>
    </row>
    <row r="297" spans="1:243" s="22" customFormat="1" ht="71.25">
      <c r="A297" s="40">
        <v>3.84</v>
      </c>
      <c r="B297" s="62" t="s">
        <v>578</v>
      </c>
      <c r="C297" s="61" t="s">
        <v>651</v>
      </c>
      <c r="D297" s="42">
        <v>20</v>
      </c>
      <c r="E297" s="41" t="s">
        <v>145</v>
      </c>
      <c r="F297" s="43">
        <v>954.93</v>
      </c>
      <c r="G297" s="44"/>
      <c r="H297" s="44"/>
      <c r="I297" s="45" t="s">
        <v>37</v>
      </c>
      <c r="J297" s="46">
        <f t="shared" si="12"/>
        <v>1</v>
      </c>
      <c r="K297" s="44" t="s">
        <v>38</v>
      </c>
      <c r="L297" s="44" t="s">
        <v>4</v>
      </c>
      <c r="M297" s="47"/>
      <c r="N297" s="44"/>
      <c r="O297" s="44"/>
      <c r="P297" s="48"/>
      <c r="Q297" s="44"/>
      <c r="R297" s="44"/>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9">
        <f t="shared" si="16"/>
        <v>19099</v>
      </c>
      <c r="BB297" s="50">
        <f t="shared" si="17"/>
        <v>19099</v>
      </c>
      <c r="BC297" s="51" t="str">
        <f t="shared" si="18"/>
        <v>INR  Nineteen Thousand  &amp;Ninety Nine  Only</v>
      </c>
      <c r="IA297" s="22">
        <v>3.84</v>
      </c>
      <c r="IB297" s="67" t="s">
        <v>578</v>
      </c>
      <c r="IC297" s="22" t="s">
        <v>651</v>
      </c>
      <c r="ID297" s="22">
        <v>20</v>
      </c>
      <c r="IE297" s="23" t="s">
        <v>145</v>
      </c>
      <c r="IF297" s="23"/>
      <c r="IG297" s="23"/>
      <c r="IH297" s="23"/>
      <c r="II297" s="23"/>
    </row>
    <row r="298" spans="1:243" s="22" customFormat="1" ht="50.25" customHeight="1">
      <c r="A298" s="40">
        <v>3.85</v>
      </c>
      <c r="B298" s="62" t="s">
        <v>579</v>
      </c>
      <c r="C298" s="61" t="s">
        <v>652</v>
      </c>
      <c r="D298" s="69"/>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1"/>
      <c r="IA298" s="22">
        <v>3.85</v>
      </c>
      <c r="IB298" s="67" t="s">
        <v>579</v>
      </c>
      <c r="IC298" s="22" t="s">
        <v>652</v>
      </c>
      <c r="IE298" s="23"/>
      <c r="IF298" s="23"/>
      <c r="IG298" s="23"/>
      <c r="IH298" s="23"/>
      <c r="II298" s="23"/>
    </row>
    <row r="299" spans="1:243" s="22" customFormat="1" ht="71.25">
      <c r="A299" s="40">
        <v>3.86</v>
      </c>
      <c r="B299" s="62" t="s">
        <v>580</v>
      </c>
      <c r="C299" s="61" t="s">
        <v>653</v>
      </c>
      <c r="D299" s="42">
        <v>40</v>
      </c>
      <c r="E299" s="41" t="s">
        <v>145</v>
      </c>
      <c r="F299" s="43">
        <v>432.35</v>
      </c>
      <c r="G299" s="44"/>
      <c r="H299" s="44"/>
      <c r="I299" s="45" t="s">
        <v>37</v>
      </c>
      <c r="J299" s="46">
        <f t="shared" si="12"/>
        <v>1</v>
      </c>
      <c r="K299" s="44" t="s">
        <v>38</v>
      </c>
      <c r="L299" s="44" t="s">
        <v>4</v>
      </c>
      <c r="M299" s="47"/>
      <c r="N299" s="44"/>
      <c r="O299" s="44"/>
      <c r="P299" s="48"/>
      <c r="Q299" s="44"/>
      <c r="R299" s="44"/>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9">
        <f t="shared" si="16"/>
        <v>17294</v>
      </c>
      <c r="BB299" s="50">
        <f t="shared" si="17"/>
        <v>17294</v>
      </c>
      <c r="BC299" s="51" t="str">
        <f t="shared" si="18"/>
        <v>INR  Seventeen Thousand Two Hundred &amp; Ninety Four  Only</v>
      </c>
      <c r="IA299" s="22">
        <v>3.86</v>
      </c>
      <c r="IB299" s="67" t="s">
        <v>580</v>
      </c>
      <c r="IC299" s="22" t="s">
        <v>653</v>
      </c>
      <c r="ID299" s="22">
        <v>40</v>
      </c>
      <c r="IE299" s="23" t="s">
        <v>145</v>
      </c>
      <c r="IF299" s="23"/>
      <c r="IG299" s="23"/>
      <c r="IH299" s="23"/>
      <c r="II299" s="23"/>
    </row>
    <row r="300" spans="1:243" s="22" customFormat="1" ht="71.25">
      <c r="A300" s="40">
        <v>3.87</v>
      </c>
      <c r="B300" s="62" t="s">
        <v>581</v>
      </c>
      <c r="C300" s="61" t="s">
        <v>654</v>
      </c>
      <c r="D300" s="42">
        <v>35</v>
      </c>
      <c r="E300" s="41" t="s">
        <v>145</v>
      </c>
      <c r="F300" s="43">
        <v>711.22</v>
      </c>
      <c r="G300" s="44"/>
      <c r="H300" s="44"/>
      <c r="I300" s="45" t="s">
        <v>37</v>
      </c>
      <c r="J300" s="46">
        <f t="shared" si="12"/>
        <v>1</v>
      </c>
      <c r="K300" s="44" t="s">
        <v>38</v>
      </c>
      <c r="L300" s="44" t="s">
        <v>4</v>
      </c>
      <c r="M300" s="47"/>
      <c r="N300" s="44"/>
      <c r="O300" s="44"/>
      <c r="P300" s="48"/>
      <c r="Q300" s="44"/>
      <c r="R300" s="44"/>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9">
        <f t="shared" si="16"/>
        <v>24893</v>
      </c>
      <c r="BB300" s="50">
        <f t="shared" si="17"/>
        <v>24893</v>
      </c>
      <c r="BC300" s="51" t="str">
        <f t="shared" si="18"/>
        <v>INR  Twenty Four Thousand Eight Hundred &amp; Ninety Three  Only</v>
      </c>
      <c r="IA300" s="22">
        <v>3.87</v>
      </c>
      <c r="IB300" s="67" t="s">
        <v>581</v>
      </c>
      <c r="IC300" s="22" t="s">
        <v>654</v>
      </c>
      <c r="ID300" s="22">
        <v>35</v>
      </c>
      <c r="IE300" s="23" t="s">
        <v>145</v>
      </c>
      <c r="IF300" s="23"/>
      <c r="IG300" s="23"/>
      <c r="IH300" s="23"/>
      <c r="II300" s="23"/>
    </row>
    <row r="301" spans="1:243" s="22" customFormat="1" ht="71.25">
      <c r="A301" s="40">
        <v>3.88</v>
      </c>
      <c r="B301" s="62" t="s">
        <v>582</v>
      </c>
      <c r="C301" s="61" t="s">
        <v>655</v>
      </c>
      <c r="D301" s="42">
        <v>35</v>
      </c>
      <c r="E301" s="41" t="s">
        <v>145</v>
      </c>
      <c r="F301" s="43">
        <v>790.93</v>
      </c>
      <c r="G301" s="44"/>
      <c r="H301" s="44"/>
      <c r="I301" s="45" t="s">
        <v>37</v>
      </c>
      <c r="J301" s="46">
        <f t="shared" si="12"/>
        <v>1</v>
      </c>
      <c r="K301" s="44" t="s">
        <v>38</v>
      </c>
      <c r="L301" s="44" t="s">
        <v>4</v>
      </c>
      <c r="M301" s="47"/>
      <c r="N301" s="44"/>
      <c r="O301" s="44"/>
      <c r="P301" s="48"/>
      <c r="Q301" s="44"/>
      <c r="R301" s="44"/>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9">
        <f t="shared" si="16"/>
        <v>27683</v>
      </c>
      <c r="BB301" s="50">
        <f t="shared" si="17"/>
        <v>27683</v>
      </c>
      <c r="BC301" s="51" t="str">
        <f t="shared" si="18"/>
        <v>INR  Twenty Seven Thousand Six Hundred &amp; Eighty Three  Only</v>
      </c>
      <c r="IA301" s="22">
        <v>3.88</v>
      </c>
      <c r="IB301" s="67" t="s">
        <v>582</v>
      </c>
      <c r="IC301" s="22" t="s">
        <v>655</v>
      </c>
      <c r="ID301" s="22">
        <v>35</v>
      </c>
      <c r="IE301" s="23" t="s">
        <v>145</v>
      </c>
      <c r="IF301" s="23"/>
      <c r="IG301" s="23"/>
      <c r="IH301" s="23"/>
      <c r="II301" s="23"/>
    </row>
    <row r="302" spans="1:243" s="22" customFormat="1" ht="71.25">
      <c r="A302" s="40">
        <v>3.89</v>
      </c>
      <c r="B302" s="62" t="s">
        <v>583</v>
      </c>
      <c r="C302" s="61" t="s">
        <v>656</v>
      </c>
      <c r="D302" s="42">
        <v>10</v>
      </c>
      <c r="E302" s="41" t="s">
        <v>145</v>
      </c>
      <c r="F302" s="43">
        <v>1299.04</v>
      </c>
      <c r="G302" s="44"/>
      <c r="H302" s="44"/>
      <c r="I302" s="45" t="s">
        <v>37</v>
      </c>
      <c r="J302" s="46">
        <f t="shared" si="12"/>
        <v>1</v>
      </c>
      <c r="K302" s="44" t="s">
        <v>38</v>
      </c>
      <c r="L302" s="44" t="s">
        <v>4</v>
      </c>
      <c r="M302" s="47"/>
      <c r="N302" s="44"/>
      <c r="O302" s="44"/>
      <c r="P302" s="48"/>
      <c r="Q302" s="44"/>
      <c r="R302" s="44"/>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9">
        <f t="shared" si="16"/>
        <v>12990</v>
      </c>
      <c r="BB302" s="50">
        <f t="shared" si="17"/>
        <v>12990</v>
      </c>
      <c r="BC302" s="51" t="str">
        <f t="shared" si="18"/>
        <v>INR  Twelve Thousand Nine Hundred &amp; Ninety  Only</v>
      </c>
      <c r="IA302" s="22">
        <v>3.89</v>
      </c>
      <c r="IB302" s="67" t="s">
        <v>583</v>
      </c>
      <c r="IC302" s="22" t="s">
        <v>656</v>
      </c>
      <c r="ID302" s="22">
        <v>10</v>
      </c>
      <c r="IE302" s="23" t="s">
        <v>145</v>
      </c>
      <c r="IF302" s="23"/>
      <c r="IG302" s="23"/>
      <c r="IH302" s="23"/>
      <c r="II302" s="23"/>
    </row>
    <row r="303" spans="1:243" s="22" customFormat="1" ht="71.25">
      <c r="A303" s="40">
        <v>3.9</v>
      </c>
      <c r="B303" s="62" t="s">
        <v>584</v>
      </c>
      <c r="C303" s="61" t="s">
        <v>657</v>
      </c>
      <c r="D303" s="42">
        <v>5</v>
      </c>
      <c r="E303" s="41" t="s">
        <v>145</v>
      </c>
      <c r="F303" s="43">
        <v>1839.63</v>
      </c>
      <c r="G303" s="44"/>
      <c r="H303" s="44"/>
      <c r="I303" s="45" t="s">
        <v>37</v>
      </c>
      <c r="J303" s="46">
        <f t="shared" si="12"/>
        <v>1</v>
      </c>
      <c r="K303" s="44" t="s">
        <v>38</v>
      </c>
      <c r="L303" s="44" t="s">
        <v>4</v>
      </c>
      <c r="M303" s="47"/>
      <c r="N303" s="44"/>
      <c r="O303" s="44"/>
      <c r="P303" s="48"/>
      <c r="Q303" s="44"/>
      <c r="R303" s="44"/>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9">
        <f t="shared" si="16"/>
        <v>9198</v>
      </c>
      <c r="BB303" s="50">
        <f t="shared" si="17"/>
        <v>9198</v>
      </c>
      <c r="BC303" s="51" t="str">
        <f t="shared" si="18"/>
        <v>INR  Nine Thousand One Hundred &amp; Ninety Eight  Only</v>
      </c>
      <c r="IA303" s="22">
        <v>3.9</v>
      </c>
      <c r="IB303" s="67" t="s">
        <v>584</v>
      </c>
      <c r="IC303" s="22" t="s">
        <v>657</v>
      </c>
      <c r="ID303" s="22">
        <v>5</v>
      </c>
      <c r="IE303" s="23" t="s">
        <v>145</v>
      </c>
      <c r="IF303" s="23"/>
      <c r="IG303" s="23"/>
      <c r="IH303" s="23"/>
      <c r="II303" s="23"/>
    </row>
    <row r="304" spans="1:243" s="22" customFormat="1" ht="148.5" customHeight="1">
      <c r="A304" s="40">
        <v>3.91</v>
      </c>
      <c r="B304" s="62" t="s">
        <v>585</v>
      </c>
      <c r="C304" s="61" t="s">
        <v>658</v>
      </c>
      <c r="D304" s="69"/>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1"/>
      <c r="IA304" s="22">
        <v>3.91</v>
      </c>
      <c r="IB304" s="67" t="s">
        <v>585</v>
      </c>
      <c r="IC304" s="22" t="s">
        <v>658</v>
      </c>
      <c r="IE304" s="23"/>
      <c r="IF304" s="23"/>
      <c r="IG304" s="23"/>
      <c r="IH304" s="23"/>
      <c r="II304" s="23"/>
    </row>
    <row r="305" spans="1:243" s="22" customFormat="1" ht="66" customHeight="1">
      <c r="A305" s="40">
        <v>3.92</v>
      </c>
      <c r="B305" s="62" t="s">
        <v>586</v>
      </c>
      <c r="C305" s="61" t="s">
        <v>659</v>
      </c>
      <c r="D305" s="69"/>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1"/>
      <c r="IA305" s="22">
        <v>3.92</v>
      </c>
      <c r="IB305" s="67" t="s">
        <v>586</v>
      </c>
      <c r="IC305" s="22" t="s">
        <v>659</v>
      </c>
      <c r="IE305" s="23"/>
      <c r="IF305" s="23"/>
      <c r="IG305" s="23"/>
      <c r="IH305" s="23"/>
      <c r="II305" s="23"/>
    </row>
    <row r="306" spans="1:243" s="22" customFormat="1" ht="42.75" customHeight="1">
      <c r="A306" s="40">
        <v>3.93</v>
      </c>
      <c r="B306" s="62" t="s">
        <v>199</v>
      </c>
      <c r="C306" s="61" t="s">
        <v>660</v>
      </c>
      <c r="D306" s="42">
        <v>10</v>
      </c>
      <c r="E306" s="41" t="s">
        <v>203</v>
      </c>
      <c r="F306" s="43">
        <v>10247.35</v>
      </c>
      <c r="G306" s="44"/>
      <c r="H306" s="44"/>
      <c r="I306" s="45" t="s">
        <v>37</v>
      </c>
      <c r="J306" s="46">
        <f t="shared" si="12"/>
        <v>1</v>
      </c>
      <c r="K306" s="44" t="s">
        <v>38</v>
      </c>
      <c r="L306" s="44" t="s">
        <v>4</v>
      </c>
      <c r="M306" s="47"/>
      <c r="N306" s="44"/>
      <c r="O306" s="44"/>
      <c r="P306" s="48"/>
      <c r="Q306" s="44"/>
      <c r="R306" s="44"/>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9">
        <f t="shared" si="16"/>
        <v>102474</v>
      </c>
      <c r="BB306" s="50">
        <f t="shared" si="17"/>
        <v>102474</v>
      </c>
      <c r="BC306" s="51" t="str">
        <f t="shared" si="18"/>
        <v>INR  One Lakh Two Thousand Four Hundred &amp; Seventy Four  Only</v>
      </c>
      <c r="IA306" s="22">
        <v>3.93</v>
      </c>
      <c r="IB306" s="67" t="s">
        <v>199</v>
      </c>
      <c r="IC306" s="22" t="s">
        <v>660</v>
      </c>
      <c r="ID306" s="22">
        <v>10</v>
      </c>
      <c r="IE306" s="23" t="s">
        <v>203</v>
      </c>
      <c r="IF306" s="23"/>
      <c r="IG306" s="23"/>
      <c r="IH306" s="23"/>
      <c r="II306" s="23"/>
    </row>
    <row r="307" spans="1:243" s="22" customFormat="1" ht="66" customHeight="1">
      <c r="A307" s="40">
        <v>3.94</v>
      </c>
      <c r="B307" s="62" t="s">
        <v>587</v>
      </c>
      <c r="C307" s="61" t="s">
        <v>661</v>
      </c>
      <c r="D307" s="69"/>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1"/>
      <c r="IA307" s="22">
        <v>3.94</v>
      </c>
      <c r="IB307" s="67" t="s">
        <v>587</v>
      </c>
      <c r="IC307" s="22" t="s">
        <v>661</v>
      </c>
      <c r="IE307" s="23"/>
      <c r="IF307" s="23"/>
      <c r="IG307" s="23"/>
      <c r="IH307" s="23"/>
      <c r="II307" s="23"/>
    </row>
    <row r="308" spans="1:243" s="22" customFormat="1" ht="55.5" customHeight="1">
      <c r="A308" s="40">
        <v>3.95</v>
      </c>
      <c r="B308" s="62" t="s">
        <v>199</v>
      </c>
      <c r="C308" s="61" t="s">
        <v>662</v>
      </c>
      <c r="D308" s="42">
        <v>2</v>
      </c>
      <c r="E308" s="41" t="s">
        <v>203</v>
      </c>
      <c r="F308" s="43">
        <v>21399.3</v>
      </c>
      <c r="G308" s="44"/>
      <c r="H308" s="44"/>
      <c r="I308" s="45" t="s">
        <v>37</v>
      </c>
      <c r="J308" s="46">
        <f t="shared" si="12"/>
        <v>1</v>
      </c>
      <c r="K308" s="44" t="s">
        <v>38</v>
      </c>
      <c r="L308" s="44" t="s">
        <v>4</v>
      </c>
      <c r="M308" s="47"/>
      <c r="N308" s="44"/>
      <c r="O308" s="44"/>
      <c r="P308" s="48"/>
      <c r="Q308" s="44"/>
      <c r="R308" s="44"/>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9">
        <f t="shared" si="16"/>
        <v>42799</v>
      </c>
      <c r="BB308" s="50">
        <f t="shared" si="17"/>
        <v>42799</v>
      </c>
      <c r="BC308" s="51" t="str">
        <f t="shared" si="18"/>
        <v>INR  Forty Two Thousand Seven Hundred &amp; Ninety Nine  Only</v>
      </c>
      <c r="IA308" s="22">
        <v>3.95</v>
      </c>
      <c r="IB308" s="67" t="s">
        <v>199</v>
      </c>
      <c r="IC308" s="22" t="s">
        <v>662</v>
      </c>
      <c r="ID308" s="22">
        <v>2</v>
      </c>
      <c r="IE308" s="23" t="s">
        <v>203</v>
      </c>
      <c r="IF308" s="23"/>
      <c r="IG308" s="23"/>
      <c r="IH308" s="23"/>
      <c r="II308" s="23"/>
    </row>
    <row r="309" spans="1:243" s="22" customFormat="1" ht="27.75" customHeight="1">
      <c r="A309" s="40">
        <v>3.96</v>
      </c>
      <c r="B309" s="62" t="s">
        <v>588</v>
      </c>
      <c r="C309" s="61" t="s">
        <v>663</v>
      </c>
      <c r="D309" s="69"/>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1"/>
      <c r="IA309" s="22">
        <v>3.96</v>
      </c>
      <c r="IB309" s="67" t="s">
        <v>588</v>
      </c>
      <c r="IC309" s="22" t="s">
        <v>663</v>
      </c>
      <c r="IE309" s="23"/>
      <c r="IF309" s="23"/>
      <c r="IG309" s="23"/>
      <c r="IH309" s="23"/>
      <c r="II309" s="23"/>
    </row>
    <row r="310" spans="1:243" s="22" customFormat="1" ht="24" customHeight="1">
      <c r="A310" s="40">
        <v>3.97</v>
      </c>
      <c r="B310" s="62" t="s">
        <v>589</v>
      </c>
      <c r="C310" s="61" t="s">
        <v>664</v>
      </c>
      <c r="D310" s="69"/>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1"/>
      <c r="IA310" s="22">
        <v>3.97</v>
      </c>
      <c r="IB310" s="67" t="s">
        <v>589</v>
      </c>
      <c r="IC310" s="22" t="s">
        <v>664</v>
      </c>
      <c r="IE310" s="23"/>
      <c r="IF310" s="23"/>
      <c r="IG310" s="23"/>
      <c r="IH310" s="23"/>
      <c r="II310" s="23"/>
    </row>
    <row r="311" spans="1:243" s="22" customFormat="1" ht="53.25" customHeight="1">
      <c r="A311" s="40">
        <v>3.98</v>
      </c>
      <c r="B311" s="62" t="s">
        <v>199</v>
      </c>
      <c r="C311" s="61" t="s">
        <v>665</v>
      </c>
      <c r="D311" s="42">
        <v>2</v>
      </c>
      <c r="E311" s="41" t="s">
        <v>145</v>
      </c>
      <c r="F311" s="43">
        <v>7126.22</v>
      </c>
      <c r="G311" s="44"/>
      <c r="H311" s="44"/>
      <c r="I311" s="45" t="s">
        <v>37</v>
      </c>
      <c r="J311" s="46">
        <f t="shared" si="12"/>
        <v>1</v>
      </c>
      <c r="K311" s="44" t="s">
        <v>38</v>
      </c>
      <c r="L311" s="44" t="s">
        <v>4</v>
      </c>
      <c r="M311" s="47"/>
      <c r="N311" s="44"/>
      <c r="O311" s="44"/>
      <c r="P311" s="48"/>
      <c r="Q311" s="44"/>
      <c r="R311" s="44"/>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9">
        <f t="shared" si="16"/>
        <v>14252</v>
      </c>
      <c r="BB311" s="50">
        <f t="shared" si="17"/>
        <v>14252</v>
      </c>
      <c r="BC311" s="51" t="str">
        <f t="shared" si="18"/>
        <v>INR  Fourteen Thousand Two Hundred &amp; Fifty Two  Only</v>
      </c>
      <c r="IA311" s="22">
        <v>3.98</v>
      </c>
      <c r="IB311" s="67" t="s">
        <v>199</v>
      </c>
      <c r="IC311" s="22" t="s">
        <v>665</v>
      </c>
      <c r="ID311" s="22">
        <v>2</v>
      </c>
      <c r="IE311" s="23" t="s">
        <v>145</v>
      </c>
      <c r="IF311" s="23"/>
      <c r="IG311" s="23"/>
      <c r="IH311" s="23"/>
      <c r="II311" s="23"/>
    </row>
    <row r="312" spans="1:243" s="22" customFormat="1" ht="42.75">
      <c r="A312" s="40">
        <v>3.99</v>
      </c>
      <c r="B312" s="62" t="s">
        <v>590</v>
      </c>
      <c r="C312" s="61" t="s">
        <v>666</v>
      </c>
      <c r="D312" s="69"/>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1"/>
      <c r="IA312" s="22">
        <v>3.99</v>
      </c>
      <c r="IB312" s="67" t="s">
        <v>590</v>
      </c>
      <c r="IC312" s="22" t="s">
        <v>666</v>
      </c>
      <c r="IE312" s="23"/>
      <c r="IF312" s="23"/>
      <c r="IG312" s="23"/>
      <c r="IH312" s="23"/>
      <c r="II312" s="23"/>
    </row>
    <row r="313" spans="1:243" s="22" customFormat="1" ht="39.75" customHeight="1">
      <c r="A313" s="40">
        <v>4</v>
      </c>
      <c r="B313" s="62" t="s">
        <v>199</v>
      </c>
      <c r="C313" s="61" t="s">
        <v>667</v>
      </c>
      <c r="D313" s="42">
        <v>1</v>
      </c>
      <c r="E313" s="41" t="s">
        <v>145</v>
      </c>
      <c r="F313" s="43">
        <v>8543.84</v>
      </c>
      <c r="G313" s="44"/>
      <c r="H313" s="44"/>
      <c r="I313" s="45" t="s">
        <v>37</v>
      </c>
      <c r="J313" s="46">
        <f t="shared" si="12"/>
        <v>1</v>
      </c>
      <c r="K313" s="44" t="s">
        <v>38</v>
      </c>
      <c r="L313" s="44" t="s">
        <v>4</v>
      </c>
      <c r="M313" s="47"/>
      <c r="N313" s="44"/>
      <c r="O313" s="44"/>
      <c r="P313" s="48"/>
      <c r="Q313" s="44"/>
      <c r="R313" s="44"/>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9">
        <f t="shared" si="16"/>
        <v>8544</v>
      </c>
      <c r="BB313" s="50">
        <f t="shared" si="17"/>
        <v>8544</v>
      </c>
      <c r="BC313" s="51" t="str">
        <f t="shared" si="18"/>
        <v>INR  Eight Thousand Five Hundred &amp; Forty Four  Only</v>
      </c>
      <c r="IA313" s="22">
        <v>4</v>
      </c>
      <c r="IB313" s="67" t="s">
        <v>199</v>
      </c>
      <c r="IC313" s="22" t="s">
        <v>667</v>
      </c>
      <c r="ID313" s="22">
        <v>1</v>
      </c>
      <c r="IE313" s="23" t="s">
        <v>145</v>
      </c>
      <c r="IF313" s="23"/>
      <c r="IG313" s="23"/>
      <c r="IH313" s="23"/>
      <c r="II313" s="23"/>
    </row>
    <row r="314" spans="1:243" s="22" customFormat="1" ht="190.5" customHeight="1">
      <c r="A314" s="40">
        <v>4.01</v>
      </c>
      <c r="B314" s="62" t="s">
        <v>591</v>
      </c>
      <c r="C314" s="61" t="s">
        <v>668</v>
      </c>
      <c r="D314" s="42">
        <v>6</v>
      </c>
      <c r="E314" s="41" t="s">
        <v>203</v>
      </c>
      <c r="F314" s="43">
        <v>427.09</v>
      </c>
      <c r="G314" s="44"/>
      <c r="H314" s="44"/>
      <c r="I314" s="45" t="s">
        <v>37</v>
      </c>
      <c r="J314" s="46">
        <f t="shared" si="12"/>
        <v>1</v>
      </c>
      <c r="K314" s="44" t="s">
        <v>38</v>
      </c>
      <c r="L314" s="44" t="s">
        <v>4</v>
      </c>
      <c r="M314" s="47"/>
      <c r="N314" s="44"/>
      <c r="O314" s="44"/>
      <c r="P314" s="48"/>
      <c r="Q314" s="44"/>
      <c r="R314" s="44"/>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9">
        <f t="shared" si="16"/>
        <v>2563</v>
      </c>
      <c r="BB314" s="50">
        <f t="shared" si="17"/>
        <v>2563</v>
      </c>
      <c r="BC314" s="51" t="str">
        <f t="shared" si="18"/>
        <v>INR  Two Thousand Five Hundred &amp; Sixty Three  Only</v>
      </c>
      <c r="IA314" s="22">
        <v>4.01</v>
      </c>
      <c r="IB314" s="67" t="s">
        <v>591</v>
      </c>
      <c r="IC314" s="22" t="s">
        <v>668</v>
      </c>
      <c r="ID314" s="22">
        <v>6</v>
      </c>
      <c r="IE314" s="23" t="s">
        <v>203</v>
      </c>
      <c r="IF314" s="23"/>
      <c r="IG314" s="23"/>
      <c r="IH314" s="23"/>
      <c r="II314" s="23"/>
    </row>
    <row r="315" spans="1:243" s="22" customFormat="1" ht="37.5" customHeight="1">
      <c r="A315" s="40">
        <v>4.02</v>
      </c>
      <c r="B315" s="62" t="s">
        <v>592</v>
      </c>
      <c r="C315" s="61" t="s">
        <v>669</v>
      </c>
      <c r="D315" s="69"/>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1"/>
      <c r="IA315" s="22">
        <v>4.02</v>
      </c>
      <c r="IB315" s="67" t="s">
        <v>592</v>
      </c>
      <c r="IC315" s="22" t="s">
        <v>669</v>
      </c>
      <c r="IE315" s="23"/>
      <c r="IF315" s="23"/>
      <c r="IG315" s="23"/>
      <c r="IH315" s="23"/>
      <c r="II315" s="23"/>
    </row>
    <row r="316" spans="1:243" s="22" customFormat="1" ht="28.5">
      <c r="A316" s="40">
        <v>4.03</v>
      </c>
      <c r="B316" s="62" t="s">
        <v>593</v>
      </c>
      <c r="C316" s="61" t="s">
        <v>670</v>
      </c>
      <c r="D316" s="69"/>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1"/>
      <c r="IA316" s="22">
        <v>4.03</v>
      </c>
      <c r="IB316" s="67" t="s">
        <v>593</v>
      </c>
      <c r="IC316" s="22" t="s">
        <v>670</v>
      </c>
      <c r="IE316" s="23"/>
      <c r="IF316" s="23"/>
      <c r="IG316" s="23"/>
      <c r="IH316" s="23"/>
      <c r="II316" s="23"/>
    </row>
    <row r="317" spans="1:243" s="22" customFormat="1" ht="99.75">
      <c r="A317" s="40">
        <v>4.04</v>
      </c>
      <c r="B317" s="62" t="s">
        <v>594</v>
      </c>
      <c r="C317" s="61" t="s">
        <v>671</v>
      </c>
      <c r="D317" s="42">
        <v>40</v>
      </c>
      <c r="E317" s="41" t="s">
        <v>203</v>
      </c>
      <c r="F317" s="43">
        <v>926.48</v>
      </c>
      <c r="G317" s="44"/>
      <c r="H317" s="44"/>
      <c r="I317" s="45" t="s">
        <v>37</v>
      </c>
      <c r="J317" s="46">
        <f t="shared" si="12"/>
        <v>1</v>
      </c>
      <c r="K317" s="44" t="s">
        <v>38</v>
      </c>
      <c r="L317" s="44" t="s">
        <v>4</v>
      </c>
      <c r="M317" s="47"/>
      <c r="N317" s="44"/>
      <c r="O317" s="44"/>
      <c r="P317" s="48"/>
      <c r="Q317" s="44"/>
      <c r="R317" s="44"/>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9">
        <f t="shared" si="16"/>
        <v>37059</v>
      </c>
      <c r="BB317" s="50">
        <f t="shared" si="17"/>
        <v>37059</v>
      </c>
      <c r="BC317" s="51" t="str">
        <f t="shared" si="18"/>
        <v>INR  Thirty Seven Thousand  &amp;Fifty Nine  Only</v>
      </c>
      <c r="IA317" s="22">
        <v>4.04</v>
      </c>
      <c r="IB317" s="67" t="s">
        <v>594</v>
      </c>
      <c r="IC317" s="22" t="s">
        <v>671</v>
      </c>
      <c r="ID317" s="22">
        <v>40</v>
      </c>
      <c r="IE317" s="23" t="s">
        <v>203</v>
      </c>
      <c r="IF317" s="23"/>
      <c r="IG317" s="23"/>
      <c r="IH317" s="23"/>
      <c r="II317" s="23"/>
    </row>
    <row r="318" spans="1:243" s="22" customFormat="1" ht="28.5">
      <c r="A318" s="40">
        <v>4.05</v>
      </c>
      <c r="B318" s="62" t="s">
        <v>595</v>
      </c>
      <c r="C318" s="61" t="s">
        <v>672</v>
      </c>
      <c r="D318" s="69"/>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1"/>
      <c r="IA318" s="22">
        <v>4.05</v>
      </c>
      <c r="IB318" s="67" t="s">
        <v>595</v>
      </c>
      <c r="IC318" s="22" t="s">
        <v>672</v>
      </c>
      <c r="IE318" s="23"/>
      <c r="IF318" s="23"/>
      <c r="IG318" s="23"/>
      <c r="IH318" s="23"/>
      <c r="II318" s="23"/>
    </row>
    <row r="319" spans="1:243" s="22" customFormat="1" ht="99.75">
      <c r="A319" s="40">
        <v>4.06</v>
      </c>
      <c r="B319" s="62" t="s">
        <v>596</v>
      </c>
      <c r="C319" s="61" t="s">
        <v>673</v>
      </c>
      <c r="D319" s="42">
        <v>30</v>
      </c>
      <c r="E319" s="41" t="s">
        <v>203</v>
      </c>
      <c r="F319" s="43">
        <v>1310.13</v>
      </c>
      <c r="G319" s="44"/>
      <c r="H319" s="44"/>
      <c r="I319" s="45" t="s">
        <v>37</v>
      </c>
      <c r="J319" s="46">
        <f t="shared" si="12"/>
        <v>1</v>
      </c>
      <c r="K319" s="44" t="s">
        <v>38</v>
      </c>
      <c r="L319" s="44" t="s">
        <v>4</v>
      </c>
      <c r="M319" s="47"/>
      <c r="N319" s="44"/>
      <c r="O319" s="44"/>
      <c r="P319" s="48"/>
      <c r="Q319" s="44"/>
      <c r="R319" s="44"/>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9">
        <f t="shared" si="16"/>
        <v>39304</v>
      </c>
      <c r="BB319" s="50">
        <f t="shared" si="17"/>
        <v>39304</v>
      </c>
      <c r="BC319" s="51" t="str">
        <f t="shared" si="18"/>
        <v>INR  Thirty Nine Thousand Three Hundred &amp; Four  Only</v>
      </c>
      <c r="IA319" s="22">
        <v>4.06</v>
      </c>
      <c r="IB319" s="67" t="s">
        <v>596</v>
      </c>
      <c r="IC319" s="22" t="s">
        <v>673</v>
      </c>
      <c r="ID319" s="22">
        <v>30</v>
      </c>
      <c r="IE319" s="23" t="s">
        <v>203</v>
      </c>
      <c r="IF319" s="23"/>
      <c r="IG319" s="23"/>
      <c r="IH319" s="23"/>
      <c r="II319" s="23"/>
    </row>
    <row r="320" spans="1:243" s="22" customFormat="1" ht="28.5">
      <c r="A320" s="40">
        <v>4.07</v>
      </c>
      <c r="B320" s="62" t="s">
        <v>597</v>
      </c>
      <c r="C320" s="61" t="s">
        <v>674</v>
      </c>
      <c r="D320" s="69"/>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1"/>
      <c r="IA320" s="22">
        <v>4.07</v>
      </c>
      <c r="IB320" s="67" t="s">
        <v>597</v>
      </c>
      <c r="IC320" s="22" t="s">
        <v>674</v>
      </c>
      <c r="IE320" s="23"/>
      <c r="IF320" s="23"/>
      <c r="IG320" s="23"/>
      <c r="IH320" s="23"/>
      <c r="II320" s="23"/>
    </row>
    <row r="321" spans="1:243" s="22" customFormat="1" ht="85.5">
      <c r="A321" s="40">
        <v>4.08</v>
      </c>
      <c r="B321" s="62" t="s">
        <v>598</v>
      </c>
      <c r="C321" s="61" t="s">
        <v>675</v>
      </c>
      <c r="D321" s="42">
        <v>5</v>
      </c>
      <c r="E321" s="41" t="s">
        <v>203</v>
      </c>
      <c r="F321" s="43">
        <v>1650.33</v>
      </c>
      <c r="G321" s="44"/>
      <c r="H321" s="44"/>
      <c r="I321" s="45" t="s">
        <v>37</v>
      </c>
      <c r="J321" s="46">
        <f t="shared" si="12"/>
        <v>1</v>
      </c>
      <c r="K321" s="44" t="s">
        <v>38</v>
      </c>
      <c r="L321" s="44" t="s">
        <v>4</v>
      </c>
      <c r="M321" s="47"/>
      <c r="N321" s="44"/>
      <c r="O321" s="44"/>
      <c r="P321" s="48"/>
      <c r="Q321" s="44"/>
      <c r="R321" s="44"/>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9">
        <f t="shared" si="16"/>
        <v>8252</v>
      </c>
      <c r="BB321" s="50">
        <f t="shared" si="17"/>
        <v>8252</v>
      </c>
      <c r="BC321" s="51" t="str">
        <f t="shared" si="18"/>
        <v>INR  Eight Thousand Two Hundred &amp; Fifty Two  Only</v>
      </c>
      <c r="IA321" s="22">
        <v>4.08</v>
      </c>
      <c r="IB321" s="67" t="s">
        <v>598</v>
      </c>
      <c r="IC321" s="22" t="s">
        <v>675</v>
      </c>
      <c r="ID321" s="22">
        <v>5</v>
      </c>
      <c r="IE321" s="23" t="s">
        <v>203</v>
      </c>
      <c r="IF321" s="23"/>
      <c r="IG321" s="23"/>
      <c r="IH321" s="23"/>
      <c r="II321" s="23"/>
    </row>
    <row r="322" spans="1:243" s="22" customFormat="1" ht="94.5" customHeight="1">
      <c r="A322" s="40">
        <v>4.09</v>
      </c>
      <c r="B322" s="62" t="s">
        <v>200</v>
      </c>
      <c r="C322" s="61" t="s">
        <v>676</v>
      </c>
      <c r="D322" s="69"/>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1"/>
      <c r="IA322" s="22">
        <v>4.09</v>
      </c>
      <c r="IB322" s="67" t="s">
        <v>200</v>
      </c>
      <c r="IC322" s="22" t="s">
        <v>676</v>
      </c>
      <c r="IE322" s="23"/>
      <c r="IF322" s="23"/>
      <c r="IG322" s="23"/>
      <c r="IH322" s="23"/>
      <c r="II322" s="23"/>
    </row>
    <row r="323" spans="1:243" s="22" customFormat="1" ht="99.75">
      <c r="A323" s="40">
        <v>4.1</v>
      </c>
      <c r="B323" s="62" t="s">
        <v>201</v>
      </c>
      <c r="C323" s="61" t="s">
        <v>677</v>
      </c>
      <c r="D323" s="42">
        <v>10</v>
      </c>
      <c r="E323" s="41" t="s">
        <v>203</v>
      </c>
      <c r="F323" s="43">
        <v>599.47</v>
      </c>
      <c r="G323" s="44"/>
      <c r="H323" s="44"/>
      <c r="I323" s="45" t="s">
        <v>37</v>
      </c>
      <c r="J323" s="46">
        <f t="shared" si="12"/>
        <v>1</v>
      </c>
      <c r="K323" s="44" t="s">
        <v>38</v>
      </c>
      <c r="L323" s="44" t="s">
        <v>4</v>
      </c>
      <c r="M323" s="47"/>
      <c r="N323" s="44"/>
      <c r="O323" s="44"/>
      <c r="P323" s="48"/>
      <c r="Q323" s="44"/>
      <c r="R323" s="44"/>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9">
        <f t="shared" si="16"/>
        <v>5995</v>
      </c>
      <c r="BB323" s="50">
        <f t="shared" si="17"/>
        <v>5995</v>
      </c>
      <c r="BC323" s="51" t="str">
        <f t="shared" si="18"/>
        <v>INR  Five Thousand Nine Hundred &amp; Ninety Five  Only</v>
      </c>
      <c r="IA323" s="22">
        <v>4.1</v>
      </c>
      <c r="IB323" s="67" t="s">
        <v>201</v>
      </c>
      <c r="IC323" s="22" t="s">
        <v>677</v>
      </c>
      <c r="ID323" s="22">
        <v>10</v>
      </c>
      <c r="IE323" s="23" t="s">
        <v>203</v>
      </c>
      <c r="IF323" s="23"/>
      <c r="IG323" s="23"/>
      <c r="IH323" s="23"/>
      <c r="II323" s="23"/>
    </row>
    <row r="324" spans="1:243" s="22" customFormat="1" ht="99.75">
      <c r="A324" s="40">
        <v>4.11</v>
      </c>
      <c r="B324" s="62" t="s">
        <v>599</v>
      </c>
      <c r="C324" s="61" t="s">
        <v>678</v>
      </c>
      <c r="D324" s="42">
        <v>3</v>
      </c>
      <c r="E324" s="41" t="s">
        <v>203</v>
      </c>
      <c r="F324" s="43">
        <v>689.08</v>
      </c>
      <c r="G324" s="44"/>
      <c r="H324" s="44"/>
      <c r="I324" s="45" t="s">
        <v>37</v>
      </c>
      <c r="J324" s="46">
        <f t="shared" si="12"/>
        <v>1</v>
      </c>
      <c r="K324" s="44" t="s">
        <v>38</v>
      </c>
      <c r="L324" s="44" t="s">
        <v>4</v>
      </c>
      <c r="M324" s="47"/>
      <c r="N324" s="44"/>
      <c r="O324" s="44"/>
      <c r="P324" s="48"/>
      <c r="Q324" s="44"/>
      <c r="R324" s="44"/>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9">
        <f t="shared" si="16"/>
        <v>2067</v>
      </c>
      <c r="BB324" s="50">
        <f t="shared" si="17"/>
        <v>2067</v>
      </c>
      <c r="BC324" s="51" t="str">
        <f t="shared" si="18"/>
        <v>INR  Two Thousand  &amp;Sixty Seven  Only</v>
      </c>
      <c r="IA324" s="22">
        <v>4.11</v>
      </c>
      <c r="IB324" s="67" t="s">
        <v>599</v>
      </c>
      <c r="IC324" s="22" t="s">
        <v>678</v>
      </c>
      <c r="ID324" s="22">
        <v>3</v>
      </c>
      <c r="IE324" s="23" t="s">
        <v>203</v>
      </c>
      <c r="IF324" s="23"/>
      <c r="IG324" s="23"/>
      <c r="IH324" s="23"/>
      <c r="II324" s="23"/>
    </row>
    <row r="325" spans="1:243" s="22" customFormat="1" ht="99.75">
      <c r="A325" s="40">
        <v>4.12</v>
      </c>
      <c r="B325" s="62" t="s">
        <v>600</v>
      </c>
      <c r="C325" s="61" t="s">
        <v>679</v>
      </c>
      <c r="D325" s="42">
        <v>2</v>
      </c>
      <c r="E325" s="41" t="s">
        <v>203</v>
      </c>
      <c r="F325" s="43">
        <v>994.87</v>
      </c>
      <c r="G325" s="44"/>
      <c r="H325" s="44"/>
      <c r="I325" s="45" t="s">
        <v>37</v>
      </c>
      <c r="J325" s="46">
        <f t="shared" si="12"/>
        <v>1</v>
      </c>
      <c r="K325" s="44" t="s">
        <v>38</v>
      </c>
      <c r="L325" s="44" t="s">
        <v>4</v>
      </c>
      <c r="M325" s="47"/>
      <c r="N325" s="44"/>
      <c r="O325" s="44"/>
      <c r="P325" s="48"/>
      <c r="Q325" s="44"/>
      <c r="R325" s="44"/>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9">
        <f t="shared" si="16"/>
        <v>1990</v>
      </c>
      <c r="BB325" s="50">
        <f t="shared" si="17"/>
        <v>1990</v>
      </c>
      <c r="BC325" s="51" t="str">
        <f t="shared" si="18"/>
        <v>INR  One Thousand Nine Hundred &amp; Ninety  Only</v>
      </c>
      <c r="IA325" s="22">
        <v>4.12</v>
      </c>
      <c r="IB325" s="67" t="s">
        <v>600</v>
      </c>
      <c r="IC325" s="22" t="s">
        <v>679</v>
      </c>
      <c r="ID325" s="22">
        <v>2</v>
      </c>
      <c r="IE325" s="23" t="s">
        <v>203</v>
      </c>
      <c r="IF325" s="23"/>
      <c r="IG325" s="23"/>
      <c r="IH325" s="23"/>
      <c r="II325" s="23"/>
    </row>
    <row r="326" spans="1:243" s="22" customFormat="1" ht="77.25" customHeight="1">
      <c r="A326" s="40">
        <v>4.13</v>
      </c>
      <c r="B326" s="62" t="s">
        <v>601</v>
      </c>
      <c r="C326" s="61" t="s">
        <v>680</v>
      </c>
      <c r="D326" s="69"/>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1"/>
      <c r="IA326" s="22">
        <v>4.13</v>
      </c>
      <c r="IB326" s="67" t="s">
        <v>601</v>
      </c>
      <c r="IC326" s="22" t="s">
        <v>680</v>
      </c>
      <c r="IE326" s="23"/>
      <c r="IF326" s="23"/>
      <c r="IG326" s="23"/>
      <c r="IH326" s="23"/>
      <c r="II326" s="23"/>
    </row>
    <row r="327" spans="1:243" s="22" customFormat="1" ht="30" customHeight="1">
      <c r="A327" s="40">
        <v>4.14</v>
      </c>
      <c r="B327" s="62" t="s">
        <v>602</v>
      </c>
      <c r="C327" s="61" t="s">
        <v>681</v>
      </c>
      <c r="D327" s="42">
        <v>2</v>
      </c>
      <c r="E327" s="41" t="s">
        <v>203</v>
      </c>
      <c r="F327" s="43">
        <v>1837.88</v>
      </c>
      <c r="G327" s="44"/>
      <c r="H327" s="44"/>
      <c r="I327" s="45" t="s">
        <v>37</v>
      </c>
      <c r="J327" s="46">
        <f t="shared" si="12"/>
        <v>1</v>
      </c>
      <c r="K327" s="44" t="s">
        <v>38</v>
      </c>
      <c r="L327" s="44" t="s">
        <v>4</v>
      </c>
      <c r="M327" s="47"/>
      <c r="N327" s="44"/>
      <c r="O327" s="44"/>
      <c r="P327" s="48"/>
      <c r="Q327" s="44"/>
      <c r="R327" s="44"/>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9">
        <f t="shared" si="16"/>
        <v>3676</v>
      </c>
      <c r="BB327" s="50">
        <f t="shared" si="17"/>
        <v>3676</v>
      </c>
      <c r="BC327" s="51" t="str">
        <f t="shared" si="18"/>
        <v>INR  Three Thousand Six Hundred &amp; Seventy Six  Only</v>
      </c>
      <c r="IA327" s="22">
        <v>4.14</v>
      </c>
      <c r="IB327" s="67" t="s">
        <v>602</v>
      </c>
      <c r="IC327" s="22" t="s">
        <v>681</v>
      </c>
      <c r="ID327" s="22">
        <v>2</v>
      </c>
      <c r="IE327" s="23" t="s">
        <v>203</v>
      </c>
      <c r="IF327" s="23"/>
      <c r="IG327" s="23"/>
      <c r="IH327" s="23"/>
      <c r="II327" s="23"/>
    </row>
    <row r="328" spans="1:243" s="22" customFormat="1" ht="40.5" customHeight="1">
      <c r="A328" s="40">
        <v>4.15</v>
      </c>
      <c r="B328" s="62" t="s">
        <v>603</v>
      </c>
      <c r="C328" s="61" t="s">
        <v>682</v>
      </c>
      <c r="D328" s="42">
        <v>2</v>
      </c>
      <c r="E328" s="41" t="s">
        <v>203</v>
      </c>
      <c r="F328" s="43">
        <v>3236.39</v>
      </c>
      <c r="G328" s="44"/>
      <c r="H328" s="44"/>
      <c r="I328" s="45" t="s">
        <v>37</v>
      </c>
      <c r="J328" s="46">
        <f t="shared" si="12"/>
        <v>1</v>
      </c>
      <c r="K328" s="44" t="s">
        <v>38</v>
      </c>
      <c r="L328" s="44" t="s">
        <v>4</v>
      </c>
      <c r="M328" s="47"/>
      <c r="N328" s="44"/>
      <c r="O328" s="44"/>
      <c r="P328" s="48"/>
      <c r="Q328" s="44"/>
      <c r="R328" s="44"/>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9">
        <f t="shared" si="16"/>
        <v>6473</v>
      </c>
      <c r="BB328" s="50">
        <f t="shared" si="17"/>
        <v>6473</v>
      </c>
      <c r="BC328" s="51" t="str">
        <f t="shared" si="18"/>
        <v>INR  Six Thousand Four Hundred &amp; Seventy Three  Only</v>
      </c>
      <c r="IA328" s="22">
        <v>4.15</v>
      </c>
      <c r="IB328" s="67" t="s">
        <v>603</v>
      </c>
      <c r="IC328" s="22" t="s">
        <v>682</v>
      </c>
      <c r="ID328" s="22">
        <v>2</v>
      </c>
      <c r="IE328" s="23" t="s">
        <v>203</v>
      </c>
      <c r="IF328" s="23"/>
      <c r="IG328" s="23"/>
      <c r="IH328" s="23"/>
      <c r="II328" s="23"/>
    </row>
    <row r="329" spans="1:243" s="22" customFormat="1" ht="73.5" customHeight="1">
      <c r="A329" s="40">
        <v>4.16</v>
      </c>
      <c r="B329" s="62" t="s">
        <v>604</v>
      </c>
      <c r="C329" s="61" t="s">
        <v>683</v>
      </c>
      <c r="D329" s="69"/>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1"/>
      <c r="IA329" s="22">
        <v>4.16</v>
      </c>
      <c r="IB329" s="67" t="s">
        <v>604</v>
      </c>
      <c r="IC329" s="22" t="s">
        <v>683</v>
      </c>
      <c r="IE329" s="23"/>
      <c r="IF329" s="23"/>
      <c r="IG329" s="23"/>
      <c r="IH329" s="23"/>
      <c r="II329" s="23"/>
    </row>
    <row r="330" spans="1:243" s="22" customFormat="1" ht="50.25" customHeight="1">
      <c r="A330" s="40">
        <v>4.17</v>
      </c>
      <c r="B330" s="62" t="s">
        <v>605</v>
      </c>
      <c r="C330" s="61" t="s">
        <v>684</v>
      </c>
      <c r="D330" s="42">
        <v>60</v>
      </c>
      <c r="E330" s="41" t="s">
        <v>203</v>
      </c>
      <c r="F330" s="43">
        <v>2388.12</v>
      </c>
      <c r="G330" s="44"/>
      <c r="H330" s="44"/>
      <c r="I330" s="45" t="s">
        <v>37</v>
      </c>
      <c r="J330" s="46">
        <f t="shared" si="12"/>
        <v>1</v>
      </c>
      <c r="K330" s="44" t="s">
        <v>38</v>
      </c>
      <c r="L330" s="44" t="s">
        <v>4</v>
      </c>
      <c r="M330" s="47"/>
      <c r="N330" s="44"/>
      <c r="O330" s="44"/>
      <c r="P330" s="48"/>
      <c r="Q330" s="44"/>
      <c r="R330" s="44"/>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9">
        <f t="shared" si="16"/>
        <v>143287</v>
      </c>
      <c r="BB330" s="50">
        <f t="shared" si="17"/>
        <v>143287</v>
      </c>
      <c r="BC330" s="51" t="str">
        <f t="shared" si="18"/>
        <v>INR  One Lakh Forty Three Thousand Two Hundred &amp; Eighty Seven  Only</v>
      </c>
      <c r="IA330" s="22">
        <v>4.17</v>
      </c>
      <c r="IB330" s="67" t="s">
        <v>605</v>
      </c>
      <c r="IC330" s="22" t="s">
        <v>684</v>
      </c>
      <c r="ID330" s="22">
        <v>60</v>
      </c>
      <c r="IE330" s="23" t="s">
        <v>203</v>
      </c>
      <c r="IF330" s="23"/>
      <c r="IG330" s="23"/>
      <c r="IH330" s="23"/>
      <c r="II330" s="23"/>
    </row>
    <row r="331" spans="1:243" s="22" customFormat="1" ht="40.5" customHeight="1">
      <c r="A331" s="40">
        <v>4.18</v>
      </c>
      <c r="B331" s="62" t="s">
        <v>606</v>
      </c>
      <c r="C331" s="61" t="s">
        <v>685</v>
      </c>
      <c r="D331" s="42">
        <v>10</v>
      </c>
      <c r="E331" s="41" t="s">
        <v>203</v>
      </c>
      <c r="F331" s="43">
        <v>3761.81</v>
      </c>
      <c r="G331" s="44"/>
      <c r="H331" s="44"/>
      <c r="I331" s="45" t="s">
        <v>37</v>
      </c>
      <c r="J331" s="46">
        <f t="shared" si="12"/>
        <v>1</v>
      </c>
      <c r="K331" s="44" t="s">
        <v>38</v>
      </c>
      <c r="L331" s="44" t="s">
        <v>4</v>
      </c>
      <c r="M331" s="47"/>
      <c r="N331" s="44"/>
      <c r="O331" s="44"/>
      <c r="P331" s="48"/>
      <c r="Q331" s="44"/>
      <c r="R331" s="44"/>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9">
        <f t="shared" si="16"/>
        <v>37618</v>
      </c>
      <c r="BB331" s="50">
        <f t="shared" si="17"/>
        <v>37618</v>
      </c>
      <c r="BC331" s="51" t="str">
        <f t="shared" si="18"/>
        <v>INR  Thirty Seven Thousand Six Hundred &amp; Eighteen  Only</v>
      </c>
      <c r="IA331" s="22">
        <v>4.18</v>
      </c>
      <c r="IB331" s="67" t="s">
        <v>606</v>
      </c>
      <c r="IC331" s="22" t="s">
        <v>685</v>
      </c>
      <c r="ID331" s="22">
        <v>10</v>
      </c>
      <c r="IE331" s="23" t="s">
        <v>203</v>
      </c>
      <c r="IF331" s="23"/>
      <c r="IG331" s="23"/>
      <c r="IH331" s="23"/>
      <c r="II331" s="23"/>
    </row>
    <row r="332" spans="1:243" s="22" customFormat="1" ht="55.5" customHeight="1">
      <c r="A332" s="40">
        <v>4.19</v>
      </c>
      <c r="B332" s="62" t="s">
        <v>607</v>
      </c>
      <c r="C332" s="61" t="s">
        <v>686</v>
      </c>
      <c r="D332" s="42">
        <v>5</v>
      </c>
      <c r="E332" s="41" t="s">
        <v>203</v>
      </c>
      <c r="F332" s="43">
        <v>3497.94</v>
      </c>
      <c r="G332" s="44"/>
      <c r="H332" s="44"/>
      <c r="I332" s="45" t="s">
        <v>37</v>
      </c>
      <c r="J332" s="46">
        <f t="shared" si="12"/>
        <v>1</v>
      </c>
      <c r="K332" s="44" t="s">
        <v>38</v>
      </c>
      <c r="L332" s="44" t="s">
        <v>4</v>
      </c>
      <c r="M332" s="47"/>
      <c r="N332" s="44"/>
      <c r="O332" s="44"/>
      <c r="P332" s="48"/>
      <c r="Q332" s="44"/>
      <c r="R332" s="44"/>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9">
        <f t="shared" si="16"/>
        <v>17490</v>
      </c>
      <c r="BB332" s="50">
        <f t="shared" si="17"/>
        <v>17490</v>
      </c>
      <c r="BC332" s="51" t="str">
        <f t="shared" si="18"/>
        <v>INR  Seventeen Thousand Four Hundred &amp; Ninety  Only</v>
      </c>
      <c r="IA332" s="22">
        <v>4.19</v>
      </c>
      <c r="IB332" s="67" t="s">
        <v>607</v>
      </c>
      <c r="IC332" s="22" t="s">
        <v>686</v>
      </c>
      <c r="ID332" s="22">
        <v>5</v>
      </c>
      <c r="IE332" s="23" t="s">
        <v>203</v>
      </c>
      <c r="IF332" s="23"/>
      <c r="IG332" s="23"/>
      <c r="IH332" s="23"/>
      <c r="II332" s="23"/>
    </row>
    <row r="333" spans="1:243" s="22" customFormat="1" ht="68.25" customHeight="1">
      <c r="A333" s="40">
        <v>4.2</v>
      </c>
      <c r="B333" s="62" t="s">
        <v>608</v>
      </c>
      <c r="C333" s="61" t="s">
        <v>687</v>
      </c>
      <c r="D333" s="69"/>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1"/>
      <c r="IA333" s="22">
        <v>4.2</v>
      </c>
      <c r="IB333" s="67" t="s">
        <v>608</v>
      </c>
      <c r="IC333" s="22" t="s">
        <v>687</v>
      </c>
      <c r="IE333" s="23"/>
      <c r="IF333" s="23"/>
      <c r="IG333" s="23"/>
      <c r="IH333" s="23"/>
      <c r="II333" s="23"/>
    </row>
    <row r="334" spans="1:243" s="22" customFormat="1" ht="42" customHeight="1">
      <c r="A334" s="40">
        <v>4.21</v>
      </c>
      <c r="B334" s="62" t="s">
        <v>199</v>
      </c>
      <c r="C334" s="61" t="s">
        <v>688</v>
      </c>
      <c r="D334" s="42">
        <v>4</v>
      </c>
      <c r="E334" s="41" t="s">
        <v>203</v>
      </c>
      <c r="F334" s="43">
        <v>4900.88</v>
      </c>
      <c r="G334" s="44"/>
      <c r="H334" s="44"/>
      <c r="I334" s="45" t="s">
        <v>37</v>
      </c>
      <c r="J334" s="46">
        <f t="shared" si="12"/>
        <v>1</v>
      </c>
      <c r="K334" s="44" t="s">
        <v>38</v>
      </c>
      <c r="L334" s="44" t="s">
        <v>4</v>
      </c>
      <c r="M334" s="47"/>
      <c r="N334" s="44"/>
      <c r="O334" s="44"/>
      <c r="P334" s="48"/>
      <c r="Q334" s="44"/>
      <c r="R334" s="44"/>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9">
        <f t="shared" si="16"/>
        <v>19604</v>
      </c>
      <c r="BB334" s="50">
        <f t="shared" si="17"/>
        <v>19604</v>
      </c>
      <c r="BC334" s="51" t="str">
        <f t="shared" si="18"/>
        <v>INR  Nineteen Thousand Six Hundred &amp; Four  Only</v>
      </c>
      <c r="IA334" s="22">
        <v>4.21</v>
      </c>
      <c r="IB334" s="67" t="s">
        <v>199</v>
      </c>
      <c r="IC334" s="22" t="s">
        <v>688</v>
      </c>
      <c r="ID334" s="22">
        <v>4</v>
      </c>
      <c r="IE334" s="23" t="s">
        <v>203</v>
      </c>
      <c r="IF334" s="23"/>
      <c r="IG334" s="23"/>
      <c r="IH334" s="23"/>
      <c r="II334" s="23"/>
    </row>
    <row r="335" spans="1:243" s="22" customFormat="1" ht="56.25" customHeight="1">
      <c r="A335" s="40">
        <v>4.22000000000001</v>
      </c>
      <c r="B335" s="62" t="s">
        <v>609</v>
      </c>
      <c r="C335" s="61" t="s">
        <v>689</v>
      </c>
      <c r="D335" s="69"/>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1"/>
      <c r="IA335" s="22">
        <v>4.22000000000001</v>
      </c>
      <c r="IB335" s="67" t="s">
        <v>609</v>
      </c>
      <c r="IC335" s="22" t="s">
        <v>689</v>
      </c>
      <c r="IE335" s="23"/>
      <c r="IF335" s="23"/>
      <c r="IG335" s="23"/>
      <c r="IH335" s="23"/>
      <c r="II335" s="23"/>
    </row>
    <row r="336" spans="1:243" s="22" customFormat="1" ht="42.75">
      <c r="A336" s="40">
        <v>4.23000000000001</v>
      </c>
      <c r="B336" s="62" t="s">
        <v>610</v>
      </c>
      <c r="C336" s="61" t="s">
        <v>690</v>
      </c>
      <c r="D336" s="42">
        <v>10</v>
      </c>
      <c r="E336" s="41" t="s">
        <v>145</v>
      </c>
      <c r="F336" s="43">
        <v>2091.63</v>
      </c>
      <c r="G336" s="44"/>
      <c r="H336" s="44"/>
      <c r="I336" s="45" t="s">
        <v>37</v>
      </c>
      <c r="J336" s="46">
        <f aca="true" t="shared" si="19" ref="J336:J380">IF(I336="Less(-)",-1,1)</f>
        <v>1</v>
      </c>
      <c r="K336" s="44" t="s">
        <v>38</v>
      </c>
      <c r="L336" s="44" t="s">
        <v>4</v>
      </c>
      <c r="M336" s="47"/>
      <c r="N336" s="44"/>
      <c r="O336" s="44"/>
      <c r="P336" s="48"/>
      <c r="Q336" s="44"/>
      <c r="R336" s="44"/>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9">
        <f t="shared" si="16"/>
        <v>20916</v>
      </c>
      <c r="BB336" s="50">
        <f t="shared" si="17"/>
        <v>20916</v>
      </c>
      <c r="BC336" s="51" t="str">
        <f t="shared" si="18"/>
        <v>INR  Twenty Thousand Nine Hundred &amp; Sixteen  Only</v>
      </c>
      <c r="IA336" s="22">
        <v>4.23000000000001</v>
      </c>
      <c r="IB336" s="67" t="s">
        <v>610</v>
      </c>
      <c r="IC336" s="22" t="s">
        <v>690</v>
      </c>
      <c r="ID336" s="22">
        <v>10</v>
      </c>
      <c r="IE336" s="23" t="s">
        <v>145</v>
      </c>
      <c r="IF336" s="23"/>
      <c r="IG336" s="23"/>
      <c r="IH336" s="23"/>
      <c r="II336" s="23"/>
    </row>
    <row r="337" spans="1:243" s="22" customFormat="1" ht="42.75">
      <c r="A337" s="40">
        <v>4.24000000000001</v>
      </c>
      <c r="B337" s="62" t="s">
        <v>611</v>
      </c>
      <c r="C337" s="61" t="s">
        <v>691</v>
      </c>
      <c r="D337" s="42">
        <v>3</v>
      </c>
      <c r="E337" s="41" t="s">
        <v>145</v>
      </c>
      <c r="F337" s="43">
        <v>2675.62</v>
      </c>
      <c r="G337" s="44"/>
      <c r="H337" s="44"/>
      <c r="I337" s="45" t="s">
        <v>37</v>
      </c>
      <c r="J337" s="46">
        <f t="shared" si="19"/>
        <v>1</v>
      </c>
      <c r="K337" s="44" t="s">
        <v>38</v>
      </c>
      <c r="L337" s="44" t="s">
        <v>4</v>
      </c>
      <c r="M337" s="47"/>
      <c r="N337" s="44"/>
      <c r="O337" s="44"/>
      <c r="P337" s="48"/>
      <c r="Q337" s="44"/>
      <c r="R337" s="44"/>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9">
        <f t="shared" si="16"/>
        <v>8027</v>
      </c>
      <c r="BB337" s="50">
        <f t="shared" si="17"/>
        <v>8027</v>
      </c>
      <c r="BC337" s="51" t="str">
        <f t="shared" si="18"/>
        <v>INR  Eight Thousand  &amp;Twenty Seven  Only</v>
      </c>
      <c r="IA337" s="22">
        <v>4.24000000000001</v>
      </c>
      <c r="IB337" s="67" t="s">
        <v>611</v>
      </c>
      <c r="IC337" s="22" t="s">
        <v>691</v>
      </c>
      <c r="ID337" s="22">
        <v>3</v>
      </c>
      <c r="IE337" s="23" t="s">
        <v>145</v>
      </c>
      <c r="IF337" s="23"/>
      <c r="IG337" s="23"/>
      <c r="IH337" s="23"/>
      <c r="II337" s="23"/>
    </row>
    <row r="338" spans="1:243" s="22" customFormat="1" ht="30" customHeight="1">
      <c r="A338" s="40">
        <v>4.25000000000001</v>
      </c>
      <c r="B338" s="62" t="s">
        <v>612</v>
      </c>
      <c r="C338" s="61" t="s">
        <v>692</v>
      </c>
      <c r="D338" s="69"/>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1"/>
      <c r="IA338" s="22">
        <v>4.25000000000001</v>
      </c>
      <c r="IB338" s="67" t="s">
        <v>612</v>
      </c>
      <c r="IC338" s="22" t="s">
        <v>692</v>
      </c>
      <c r="IE338" s="23"/>
      <c r="IF338" s="23"/>
      <c r="IG338" s="23"/>
      <c r="IH338" s="23"/>
      <c r="II338" s="23"/>
    </row>
    <row r="339" spans="1:243" s="22" customFormat="1" ht="96" customHeight="1">
      <c r="A339" s="40">
        <v>4.26000000000001</v>
      </c>
      <c r="B339" s="62" t="s">
        <v>202</v>
      </c>
      <c r="C339" s="61" t="s">
        <v>693</v>
      </c>
      <c r="D339" s="42">
        <v>5</v>
      </c>
      <c r="E339" s="41" t="s">
        <v>204</v>
      </c>
      <c r="F339" s="43">
        <v>4985.93</v>
      </c>
      <c r="G339" s="44"/>
      <c r="H339" s="44"/>
      <c r="I339" s="45" t="s">
        <v>37</v>
      </c>
      <c r="J339" s="46">
        <f t="shared" si="19"/>
        <v>1</v>
      </c>
      <c r="K339" s="44" t="s">
        <v>38</v>
      </c>
      <c r="L339" s="44" t="s">
        <v>4</v>
      </c>
      <c r="M339" s="47"/>
      <c r="N339" s="44"/>
      <c r="O339" s="44"/>
      <c r="P339" s="48"/>
      <c r="Q339" s="44"/>
      <c r="R339" s="44"/>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9">
        <f t="shared" si="16"/>
        <v>24930</v>
      </c>
      <c r="BB339" s="50">
        <f t="shared" si="17"/>
        <v>24930</v>
      </c>
      <c r="BC339" s="51" t="str">
        <f t="shared" si="18"/>
        <v>INR  Twenty Four Thousand Nine Hundred &amp; Thirty  Only</v>
      </c>
      <c r="IA339" s="22">
        <v>4.26000000000001</v>
      </c>
      <c r="IB339" s="67" t="s">
        <v>202</v>
      </c>
      <c r="IC339" s="22" t="s">
        <v>693</v>
      </c>
      <c r="ID339" s="22">
        <v>5</v>
      </c>
      <c r="IE339" s="23" t="s">
        <v>204</v>
      </c>
      <c r="IF339" s="23"/>
      <c r="IG339" s="23"/>
      <c r="IH339" s="23"/>
      <c r="II339" s="23"/>
    </row>
    <row r="340" spans="1:243" s="22" customFormat="1" ht="31.5" customHeight="1">
      <c r="A340" s="40">
        <v>4.27000000000001</v>
      </c>
      <c r="B340" s="62" t="s">
        <v>613</v>
      </c>
      <c r="C340" s="61" t="s">
        <v>694</v>
      </c>
      <c r="D340" s="69"/>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1"/>
      <c r="IA340" s="22">
        <v>4.27000000000001</v>
      </c>
      <c r="IB340" s="67" t="s">
        <v>613</v>
      </c>
      <c r="IC340" s="22" t="s">
        <v>694</v>
      </c>
      <c r="IE340" s="23"/>
      <c r="IF340" s="23"/>
      <c r="IG340" s="23"/>
      <c r="IH340" s="23"/>
      <c r="II340" s="23"/>
    </row>
    <row r="341" spans="1:243" s="22" customFormat="1" ht="28.5">
      <c r="A341" s="40">
        <v>4.28000000000001</v>
      </c>
      <c r="B341" s="62" t="s">
        <v>614</v>
      </c>
      <c r="C341" s="61" t="s">
        <v>695</v>
      </c>
      <c r="D341" s="42">
        <v>2</v>
      </c>
      <c r="E341" s="41" t="s">
        <v>205</v>
      </c>
      <c r="F341" s="43">
        <v>2381.41</v>
      </c>
      <c r="G341" s="44"/>
      <c r="H341" s="44"/>
      <c r="I341" s="45" t="s">
        <v>37</v>
      </c>
      <c r="J341" s="46">
        <f t="shared" si="19"/>
        <v>1</v>
      </c>
      <c r="K341" s="44" t="s">
        <v>38</v>
      </c>
      <c r="L341" s="44" t="s">
        <v>4</v>
      </c>
      <c r="M341" s="47"/>
      <c r="N341" s="44"/>
      <c r="O341" s="44"/>
      <c r="P341" s="48"/>
      <c r="Q341" s="44"/>
      <c r="R341" s="44"/>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9">
        <f t="shared" si="16"/>
        <v>4763</v>
      </c>
      <c r="BB341" s="50">
        <f t="shared" si="17"/>
        <v>4763</v>
      </c>
      <c r="BC341" s="51" t="str">
        <f t="shared" si="18"/>
        <v>INR  Four Thousand Seven Hundred &amp; Sixty Three  Only</v>
      </c>
      <c r="IA341" s="22">
        <v>4.28000000000001</v>
      </c>
      <c r="IB341" s="67" t="s">
        <v>614</v>
      </c>
      <c r="IC341" s="22" t="s">
        <v>695</v>
      </c>
      <c r="ID341" s="22">
        <v>2</v>
      </c>
      <c r="IE341" s="23" t="s">
        <v>205</v>
      </c>
      <c r="IF341" s="23"/>
      <c r="IG341" s="23"/>
      <c r="IH341" s="23"/>
      <c r="II341" s="23"/>
    </row>
    <row r="342" spans="1:243" s="22" customFormat="1" ht="28.5">
      <c r="A342" s="40">
        <v>4.29000000000001</v>
      </c>
      <c r="B342" s="62" t="s">
        <v>186</v>
      </c>
      <c r="C342" s="61" t="s">
        <v>696</v>
      </c>
      <c r="D342" s="42">
        <v>1</v>
      </c>
      <c r="E342" s="41" t="s">
        <v>205</v>
      </c>
      <c r="F342" s="43">
        <v>2951.34</v>
      </c>
      <c r="G342" s="44"/>
      <c r="H342" s="44"/>
      <c r="I342" s="45" t="s">
        <v>37</v>
      </c>
      <c r="J342" s="46">
        <f t="shared" si="19"/>
        <v>1</v>
      </c>
      <c r="K342" s="44" t="s">
        <v>38</v>
      </c>
      <c r="L342" s="44" t="s">
        <v>4</v>
      </c>
      <c r="M342" s="47"/>
      <c r="N342" s="44"/>
      <c r="O342" s="44"/>
      <c r="P342" s="48"/>
      <c r="Q342" s="44"/>
      <c r="R342" s="44"/>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9">
        <f t="shared" si="16"/>
        <v>2951</v>
      </c>
      <c r="BB342" s="50">
        <f t="shared" si="17"/>
        <v>2951</v>
      </c>
      <c r="BC342" s="51" t="str">
        <f t="shared" si="18"/>
        <v>INR  Two Thousand Nine Hundred &amp; Fifty One  Only</v>
      </c>
      <c r="IA342" s="22">
        <v>4.29000000000001</v>
      </c>
      <c r="IB342" s="67" t="s">
        <v>186</v>
      </c>
      <c r="IC342" s="22" t="s">
        <v>696</v>
      </c>
      <c r="ID342" s="22">
        <v>1</v>
      </c>
      <c r="IE342" s="23" t="s">
        <v>205</v>
      </c>
      <c r="IF342" s="23"/>
      <c r="IG342" s="23"/>
      <c r="IH342" s="23"/>
      <c r="II342" s="23"/>
    </row>
    <row r="343" spans="1:243" s="22" customFormat="1" ht="28.5">
      <c r="A343" s="40">
        <v>4.30000000000001</v>
      </c>
      <c r="B343" s="62" t="s">
        <v>615</v>
      </c>
      <c r="C343" s="61" t="s">
        <v>697</v>
      </c>
      <c r="D343" s="42">
        <v>1</v>
      </c>
      <c r="E343" s="41" t="s">
        <v>205</v>
      </c>
      <c r="F343" s="43">
        <v>3894.78</v>
      </c>
      <c r="G343" s="44"/>
      <c r="H343" s="44"/>
      <c r="I343" s="45" t="s">
        <v>37</v>
      </c>
      <c r="J343" s="46">
        <f t="shared" si="19"/>
        <v>1</v>
      </c>
      <c r="K343" s="44" t="s">
        <v>38</v>
      </c>
      <c r="L343" s="44" t="s">
        <v>4</v>
      </c>
      <c r="M343" s="47"/>
      <c r="N343" s="44"/>
      <c r="O343" s="44"/>
      <c r="P343" s="48"/>
      <c r="Q343" s="44"/>
      <c r="R343" s="44"/>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9">
        <f t="shared" si="16"/>
        <v>3895</v>
      </c>
      <c r="BB343" s="50">
        <f t="shared" si="17"/>
        <v>3895</v>
      </c>
      <c r="BC343" s="51" t="str">
        <f t="shared" si="18"/>
        <v>INR  Three Thousand Eight Hundred &amp; Ninety Five  Only</v>
      </c>
      <c r="IA343" s="22">
        <v>4.30000000000001</v>
      </c>
      <c r="IB343" s="67" t="s">
        <v>615</v>
      </c>
      <c r="IC343" s="22" t="s">
        <v>697</v>
      </c>
      <c r="ID343" s="22">
        <v>1</v>
      </c>
      <c r="IE343" s="23" t="s">
        <v>205</v>
      </c>
      <c r="IF343" s="23"/>
      <c r="IG343" s="23"/>
      <c r="IH343" s="23"/>
      <c r="II343" s="23"/>
    </row>
    <row r="344" spans="1:243" s="22" customFormat="1" ht="39.75" customHeight="1">
      <c r="A344" s="40">
        <v>4.31000000000001</v>
      </c>
      <c r="B344" s="62" t="s">
        <v>616</v>
      </c>
      <c r="C344" s="61" t="s">
        <v>698</v>
      </c>
      <c r="D344" s="69"/>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1"/>
      <c r="IA344" s="22">
        <v>4.31000000000001</v>
      </c>
      <c r="IB344" s="67" t="s">
        <v>616</v>
      </c>
      <c r="IC344" s="22" t="s">
        <v>698</v>
      </c>
      <c r="IE344" s="23"/>
      <c r="IF344" s="23"/>
      <c r="IG344" s="23"/>
      <c r="IH344" s="23"/>
      <c r="II344" s="23"/>
    </row>
    <row r="345" spans="1:243" s="22" customFormat="1" ht="42.75">
      <c r="A345" s="40">
        <v>4.32000000000001</v>
      </c>
      <c r="B345" s="62" t="s">
        <v>617</v>
      </c>
      <c r="C345" s="61" t="s">
        <v>699</v>
      </c>
      <c r="D345" s="42">
        <v>6</v>
      </c>
      <c r="E345" s="41" t="s">
        <v>205</v>
      </c>
      <c r="F345" s="43">
        <v>727.75</v>
      </c>
      <c r="G345" s="44"/>
      <c r="H345" s="44"/>
      <c r="I345" s="45" t="s">
        <v>37</v>
      </c>
      <c r="J345" s="46">
        <f t="shared" si="19"/>
        <v>1</v>
      </c>
      <c r="K345" s="44" t="s">
        <v>38</v>
      </c>
      <c r="L345" s="44" t="s">
        <v>4</v>
      </c>
      <c r="M345" s="47"/>
      <c r="N345" s="44"/>
      <c r="O345" s="44"/>
      <c r="P345" s="48"/>
      <c r="Q345" s="44"/>
      <c r="R345" s="44"/>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9">
        <f t="shared" si="16"/>
        <v>4367</v>
      </c>
      <c r="BB345" s="50">
        <f t="shared" si="17"/>
        <v>4367</v>
      </c>
      <c r="BC345" s="51" t="str">
        <f t="shared" si="18"/>
        <v>INR  Four Thousand Three Hundred &amp; Sixty Seven  Only</v>
      </c>
      <c r="IA345" s="22">
        <v>4.32000000000001</v>
      </c>
      <c r="IB345" s="67" t="s">
        <v>617</v>
      </c>
      <c r="IC345" s="22" t="s">
        <v>699</v>
      </c>
      <c r="ID345" s="22">
        <v>6</v>
      </c>
      <c r="IE345" s="23" t="s">
        <v>205</v>
      </c>
      <c r="IF345" s="23"/>
      <c r="IG345" s="23"/>
      <c r="IH345" s="23"/>
      <c r="II345" s="23"/>
    </row>
    <row r="346" spans="1:243" s="22" customFormat="1" ht="28.5">
      <c r="A346" s="40">
        <v>4.33000000000001</v>
      </c>
      <c r="B346" s="62" t="s">
        <v>539</v>
      </c>
      <c r="C346" s="61" t="s">
        <v>700</v>
      </c>
      <c r="D346" s="42">
        <v>8</v>
      </c>
      <c r="E346" s="41" t="s">
        <v>205</v>
      </c>
      <c r="F346" s="43">
        <v>832.97</v>
      </c>
      <c r="G346" s="44"/>
      <c r="H346" s="44"/>
      <c r="I346" s="45" t="s">
        <v>37</v>
      </c>
      <c r="J346" s="46">
        <f t="shared" si="19"/>
        <v>1</v>
      </c>
      <c r="K346" s="44" t="s">
        <v>38</v>
      </c>
      <c r="L346" s="44" t="s">
        <v>4</v>
      </c>
      <c r="M346" s="47"/>
      <c r="N346" s="44"/>
      <c r="O346" s="44"/>
      <c r="P346" s="48"/>
      <c r="Q346" s="44"/>
      <c r="R346" s="44"/>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9">
        <f t="shared" si="16"/>
        <v>6664</v>
      </c>
      <c r="BB346" s="50">
        <f t="shared" si="17"/>
        <v>6664</v>
      </c>
      <c r="BC346" s="51" t="str">
        <f t="shared" si="18"/>
        <v>INR  Six Thousand Six Hundred &amp; Sixty Four  Only</v>
      </c>
      <c r="IA346" s="22">
        <v>4.33000000000001</v>
      </c>
      <c r="IB346" s="67" t="s">
        <v>539</v>
      </c>
      <c r="IC346" s="22" t="s">
        <v>700</v>
      </c>
      <c r="ID346" s="22">
        <v>8</v>
      </c>
      <c r="IE346" s="23" t="s">
        <v>205</v>
      </c>
      <c r="IF346" s="23"/>
      <c r="IG346" s="23"/>
      <c r="IH346" s="23"/>
      <c r="II346" s="23"/>
    </row>
    <row r="347" spans="1:243" s="22" customFormat="1" ht="28.5">
      <c r="A347" s="40">
        <v>4.34000000000001</v>
      </c>
      <c r="B347" s="62" t="s">
        <v>541</v>
      </c>
      <c r="C347" s="61" t="s">
        <v>701</v>
      </c>
      <c r="D347" s="42">
        <v>5</v>
      </c>
      <c r="E347" s="41" t="s">
        <v>205</v>
      </c>
      <c r="F347" s="43">
        <v>1337.13</v>
      </c>
      <c r="G347" s="44"/>
      <c r="H347" s="44"/>
      <c r="I347" s="45" t="s">
        <v>37</v>
      </c>
      <c r="J347" s="46">
        <f t="shared" si="19"/>
        <v>1</v>
      </c>
      <c r="K347" s="44" t="s">
        <v>38</v>
      </c>
      <c r="L347" s="44" t="s">
        <v>4</v>
      </c>
      <c r="M347" s="47"/>
      <c r="N347" s="44"/>
      <c r="O347" s="44"/>
      <c r="P347" s="48"/>
      <c r="Q347" s="44"/>
      <c r="R347" s="44"/>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9">
        <f t="shared" si="16"/>
        <v>6686</v>
      </c>
      <c r="BB347" s="50">
        <f t="shared" si="17"/>
        <v>6686</v>
      </c>
      <c r="BC347" s="51" t="str">
        <f t="shared" si="18"/>
        <v>INR  Six Thousand Six Hundred &amp; Eighty Six  Only</v>
      </c>
      <c r="IA347" s="22">
        <v>4.34000000000001</v>
      </c>
      <c r="IB347" s="67" t="s">
        <v>541</v>
      </c>
      <c r="IC347" s="22" t="s">
        <v>701</v>
      </c>
      <c r="ID347" s="22">
        <v>5</v>
      </c>
      <c r="IE347" s="23" t="s">
        <v>205</v>
      </c>
      <c r="IF347" s="23"/>
      <c r="IG347" s="23"/>
      <c r="IH347" s="23"/>
      <c r="II347" s="23"/>
    </row>
    <row r="348" spans="1:243" s="22" customFormat="1" ht="28.5">
      <c r="A348" s="40">
        <v>4.35000000000001</v>
      </c>
      <c r="B348" s="62" t="s">
        <v>543</v>
      </c>
      <c r="C348" s="61" t="s">
        <v>702</v>
      </c>
      <c r="D348" s="42">
        <v>2</v>
      </c>
      <c r="E348" s="41" t="s">
        <v>205</v>
      </c>
      <c r="F348" s="43">
        <v>2064.88</v>
      </c>
      <c r="G348" s="44"/>
      <c r="H348" s="44"/>
      <c r="I348" s="45" t="s">
        <v>37</v>
      </c>
      <c r="J348" s="46">
        <f t="shared" si="19"/>
        <v>1</v>
      </c>
      <c r="K348" s="44" t="s">
        <v>38</v>
      </c>
      <c r="L348" s="44" t="s">
        <v>4</v>
      </c>
      <c r="M348" s="47"/>
      <c r="N348" s="44"/>
      <c r="O348" s="44"/>
      <c r="P348" s="48"/>
      <c r="Q348" s="44"/>
      <c r="R348" s="44"/>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9">
        <f t="shared" si="16"/>
        <v>4130</v>
      </c>
      <c r="BB348" s="50">
        <f t="shared" si="17"/>
        <v>4130</v>
      </c>
      <c r="BC348" s="51" t="str">
        <f t="shared" si="18"/>
        <v>INR  Four Thousand One Hundred &amp; Thirty  Only</v>
      </c>
      <c r="IA348" s="22">
        <v>4.35000000000001</v>
      </c>
      <c r="IB348" s="67" t="s">
        <v>543</v>
      </c>
      <c r="IC348" s="22" t="s">
        <v>702</v>
      </c>
      <c r="ID348" s="22">
        <v>2</v>
      </c>
      <c r="IE348" s="23" t="s">
        <v>205</v>
      </c>
      <c r="IF348" s="23"/>
      <c r="IG348" s="23"/>
      <c r="IH348" s="23"/>
      <c r="II348" s="23"/>
    </row>
    <row r="349" spans="1:243" s="22" customFormat="1" ht="42" customHeight="1">
      <c r="A349" s="40">
        <v>4.36000000000001</v>
      </c>
      <c r="B349" s="62" t="s">
        <v>618</v>
      </c>
      <c r="C349" s="61" t="s">
        <v>703</v>
      </c>
      <c r="D349" s="69"/>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1"/>
      <c r="IA349" s="22">
        <v>4.36000000000001</v>
      </c>
      <c r="IB349" s="67" t="s">
        <v>618</v>
      </c>
      <c r="IC349" s="22" t="s">
        <v>703</v>
      </c>
      <c r="IE349" s="23"/>
      <c r="IF349" s="23"/>
      <c r="IG349" s="23"/>
      <c r="IH349" s="23"/>
      <c r="II349" s="23"/>
    </row>
    <row r="350" spans="1:243" s="22" customFormat="1" ht="42.75">
      <c r="A350" s="40">
        <v>4.37000000000002</v>
      </c>
      <c r="B350" s="62" t="s">
        <v>619</v>
      </c>
      <c r="C350" s="61" t="s">
        <v>704</v>
      </c>
      <c r="D350" s="42">
        <v>5</v>
      </c>
      <c r="E350" s="41" t="s">
        <v>205</v>
      </c>
      <c r="F350" s="43">
        <v>551.51</v>
      </c>
      <c r="G350" s="44"/>
      <c r="H350" s="44"/>
      <c r="I350" s="45" t="s">
        <v>37</v>
      </c>
      <c r="J350" s="46">
        <f t="shared" si="19"/>
        <v>1</v>
      </c>
      <c r="K350" s="44" t="s">
        <v>38</v>
      </c>
      <c r="L350" s="44" t="s">
        <v>4</v>
      </c>
      <c r="M350" s="47"/>
      <c r="N350" s="44"/>
      <c r="O350" s="44"/>
      <c r="P350" s="48"/>
      <c r="Q350" s="44"/>
      <c r="R350" s="44"/>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9">
        <f t="shared" si="16"/>
        <v>2758</v>
      </c>
      <c r="BB350" s="50">
        <f t="shared" si="17"/>
        <v>2758</v>
      </c>
      <c r="BC350" s="51" t="str">
        <f t="shared" si="18"/>
        <v>INR  Two Thousand Seven Hundred &amp; Fifty Eight  Only</v>
      </c>
      <c r="IA350" s="22">
        <v>4.37000000000002</v>
      </c>
      <c r="IB350" s="67" t="s">
        <v>619</v>
      </c>
      <c r="IC350" s="22" t="s">
        <v>704</v>
      </c>
      <c r="ID350" s="22">
        <v>5</v>
      </c>
      <c r="IE350" s="23" t="s">
        <v>205</v>
      </c>
      <c r="IF350" s="23"/>
      <c r="IG350" s="23"/>
      <c r="IH350" s="23"/>
      <c r="II350" s="23"/>
    </row>
    <row r="351" spans="1:243" s="22" customFormat="1" ht="42.75">
      <c r="A351" s="40">
        <v>4.38000000000002</v>
      </c>
      <c r="B351" s="62" t="s">
        <v>191</v>
      </c>
      <c r="C351" s="61" t="s">
        <v>705</v>
      </c>
      <c r="D351" s="42">
        <v>5</v>
      </c>
      <c r="E351" s="41" t="s">
        <v>205</v>
      </c>
      <c r="F351" s="43">
        <v>721.61</v>
      </c>
      <c r="G351" s="44"/>
      <c r="H351" s="44"/>
      <c r="I351" s="45" t="s">
        <v>37</v>
      </c>
      <c r="J351" s="46">
        <f t="shared" si="19"/>
        <v>1</v>
      </c>
      <c r="K351" s="44" t="s">
        <v>38</v>
      </c>
      <c r="L351" s="44" t="s">
        <v>4</v>
      </c>
      <c r="M351" s="47"/>
      <c r="N351" s="44"/>
      <c r="O351" s="44"/>
      <c r="P351" s="48"/>
      <c r="Q351" s="44"/>
      <c r="R351" s="44"/>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9">
        <f t="shared" si="16"/>
        <v>3608</v>
      </c>
      <c r="BB351" s="50">
        <f t="shared" si="17"/>
        <v>3608</v>
      </c>
      <c r="BC351" s="51" t="str">
        <f t="shared" si="18"/>
        <v>INR  Three Thousand Six Hundred &amp; Eight  Only</v>
      </c>
      <c r="IA351" s="22">
        <v>4.38000000000002</v>
      </c>
      <c r="IB351" s="67" t="s">
        <v>191</v>
      </c>
      <c r="IC351" s="22" t="s">
        <v>705</v>
      </c>
      <c r="ID351" s="22">
        <v>5</v>
      </c>
      <c r="IE351" s="23" t="s">
        <v>205</v>
      </c>
      <c r="IF351" s="23"/>
      <c r="IG351" s="23"/>
      <c r="IH351" s="23"/>
      <c r="II351" s="23"/>
    </row>
    <row r="352" spans="1:243" s="22" customFormat="1" ht="42.75">
      <c r="A352" s="40">
        <v>4.39000000000002</v>
      </c>
      <c r="B352" s="62" t="s">
        <v>425</v>
      </c>
      <c r="C352" s="61" t="s">
        <v>706</v>
      </c>
      <c r="D352" s="42">
        <v>5</v>
      </c>
      <c r="E352" s="41" t="s">
        <v>205</v>
      </c>
      <c r="F352" s="43">
        <v>1073.21</v>
      </c>
      <c r="G352" s="44"/>
      <c r="H352" s="44"/>
      <c r="I352" s="45" t="s">
        <v>37</v>
      </c>
      <c r="J352" s="46">
        <f t="shared" si="19"/>
        <v>1</v>
      </c>
      <c r="K352" s="44" t="s">
        <v>38</v>
      </c>
      <c r="L352" s="44" t="s">
        <v>4</v>
      </c>
      <c r="M352" s="47"/>
      <c r="N352" s="44"/>
      <c r="O352" s="44"/>
      <c r="P352" s="48"/>
      <c r="Q352" s="44"/>
      <c r="R352" s="44"/>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9">
        <f t="shared" si="16"/>
        <v>5366</v>
      </c>
      <c r="BB352" s="50">
        <f t="shared" si="17"/>
        <v>5366</v>
      </c>
      <c r="BC352" s="51" t="str">
        <f t="shared" si="18"/>
        <v>INR  Five Thousand Three Hundred &amp; Sixty Six  Only</v>
      </c>
      <c r="IA352" s="22">
        <v>4.39000000000002</v>
      </c>
      <c r="IB352" s="67" t="s">
        <v>425</v>
      </c>
      <c r="IC352" s="22" t="s">
        <v>706</v>
      </c>
      <c r="ID352" s="22">
        <v>5</v>
      </c>
      <c r="IE352" s="23" t="s">
        <v>205</v>
      </c>
      <c r="IF352" s="23"/>
      <c r="IG352" s="23"/>
      <c r="IH352" s="23"/>
      <c r="II352" s="23"/>
    </row>
    <row r="353" spans="1:243" s="22" customFormat="1" ht="49.5" customHeight="1">
      <c r="A353" s="40">
        <v>4.40000000000002</v>
      </c>
      <c r="B353" s="62" t="s">
        <v>556</v>
      </c>
      <c r="C353" s="61" t="s">
        <v>707</v>
      </c>
      <c r="D353" s="42">
        <v>3</v>
      </c>
      <c r="E353" s="41" t="s">
        <v>205</v>
      </c>
      <c r="F353" s="43">
        <v>1712.41</v>
      </c>
      <c r="G353" s="44"/>
      <c r="H353" s="44"/>
      <c r="I353" s="45" t="s">
        <v>37</v>
      </c>
      <c r="J353" s="46">
        <f t="shared" si="19"/>
        <v>1</v>
      </c>
      <c r="K353" s="44" t="s">
        <v>38</v>
      </c>
      <c r="L353" s="44" t="s">
        <v>4</v>
      </c>
      <c r="M353" s="47"/>
      <c r="N353" s="44"/>
      <c r="O353" s="44"/>
      <c r="P353" s="48"/>
      <c r="Q353" s="44"/>
      <c r="R353" s="44"/>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9">
        <f t="shared" si="16"/>
        <v>5137</v>
      </c>
      <c r="BB353" s="50">
        <f t="shared" si="17"/>
        <v>5137</v>
      </c>
      <c r="BC353" s="51" t="str">
        <f t="shared" si="18"/>
        <v>INR  Five Thousand One Hundred &amp; Thirty Seven  Only</v>
      </c>
      <c r="IA353" s="22">
        <v>4.40000000000002</v>
      </c>
      <c r="IB353" s="67" t="s">
        <v>556</v>
      </c>
      <c r="IC353" s="22" t="s">
        <v>707</v>
      </c>
      <c r="ID353" s="22">
        <v>3</v>
      </c>
      <c r="IE353" s="23" t="s">
        <v>205</v>
      </c>
      <c r="IF353" s="23"/>
      <c r="IG353" s="23"/>
      <c r="IH353" s="23"/>
      <c r="II353" s="23"/>
    </row>
    <row r="354" spans="1:243" s="22" customFormat="1" ht="51.75" customHeight="1">
      <c r="A354" s="40">
        <v>4.41000000000002</v>
      </c>
      <c r="B354" s="62" t="s">
        <v>515</v>
      </c>
      <c r="C354" s="61" t="s">
        <v>708</v>
      </c>
      <c r="D354" s="42">
        <v>3</v>
      </c>
      <c r="E354" s="41" t="s">
        <v>205</v>
      </c>
      <c r="F354" s="43">
        <v>2492.77</v>
      </c>
      <c r="G354" s="44"/>
      <c r="H354" s="44"/>
      <c r="I354" s="45" t="s">
        <v>37</v>
      </c>
      <c r="J354" s="46">
        <f t="shared" si="19"/>
        <v>1</v>
      </c>
      <c r="K354" s="44" t="s">
        <v>38</v>
      </c>
      <c r="L354" s="44" t="s">
        <v>4</v>
      </c>
      <c r="M354" s="47"/>
      <c r="N354" s="44"/>
      <c r="O354" s="44"/>
      <c r="P354" s="48"/>
      <c r="Q354" s="44"/>
      <c r="R354" s="44"/>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9">
        <f t="shared" si="16"/>
        <v>7478</v>
      </c>
      <c r="BB354" s="50">
        <f t="shared" si="17"/>
        <v>7478</v>
      </c>
      <c r="BC354" s="51" t="str">
        <f t="shared" si="18"/>
        <v>INR  Seven Thousand Four Hundred &amp; Seventy Eight  Only</v>
      </c>
      <c r="IA354" s="22">
        <v>4.41000000000002</v>
      </c>
      <c r="IB354" s="67" t="s">
        <v>515</v>
      </c>
      <c r="IC354" s="22" t="s">
        <v>708</v>
      </c>
      <c r="ID354" s="22">
        <v>3</v>
      </c>
      <c r="IE354" s="23" t="s">
        <v>205</v>
      </c>
      <c r="IF354" s="23"/>
      <c r="IG354" s="23"/>
      <c r="IH354" s="23"/>
      <c r="II354" s="23"/>
    </row>
    <row r="355" spans="1:243" s="22" customFormat="1" ht="41.25" customHeight="1">
      <c r="A355" s="40">
        <v>4.42000000000002</v>
      </c>
      <c r="B355" s="62" t="s">
        <v>516</v>
      </c>
      <c r="C355" s="61" t="s">
        <v>709</v>
      </c>
      <c r="D355" s="42">
        <v>3</v>
      </c>
      <c r="E355" s="41" t="s">
        <v>205</v>
      </c>
      <c r="F355" s="43">
        <v>3495.84</v>
      </c>
      <c r="G355" s="44"/>
      <c r="H355" s="44"/>
      <c r="I355" s="45" t="s">
        <v>37</v>
      </c>
      <c r="J355" s="46">
        <f t="shared" si="19"/>
        <v>1</v>
      </c>
      <c r="K355" s="44" t="s">
        <v>38</v>
      </c>
      <c r="L355" s="44" t="s">
        <v>4</v>
      </c>
      <c r="M355" s="47"/>
      <c r="N355" s="44"/>
      <c r="O355" s="44"/>
      <c r="P355" s="48"/>
      <c r="Q355" s="44"/>
      <c r="R355" s="44"/>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9">
        <f aca="true" t="shared" si="20" ref="BA355:BA380">ROUND(total_amount_ba($B$2,$D$2,D355,F355,J355,K355,M355),0)</f>
        <v>10488</v>
      </c>
      <c r="BB355" s="50">
        <f aca="true" t="shared" si="21" ref="BB355:BB380">BA355+SUM(N355:AZ355)</f>
        <v>10488</v>
      </c>
      <c r="BC355" s="51" t="str">
        <f aca="true" t="shared" si="22" ref="BC355:BC380">SpellNumber(L355,BB355)</f>
        <v>INR  Ten Thousand Four Hundred &amp; Eighty Eight  Only</v>
      </c>
      <c r="IA355" s="22">
        <v>4.42000000000002</v>
      </c>
      <c r="IB355" s="67" t="s">
        <v>516</v>
      </c>
      <c r="IC355" s="22" t="s">
        <v>709</v>
      </c>
      <c r="ID355" s="22">
        <v>3</v>
      </c>
      <c r="IE355" s="23" t="s">
        <v>205</v>
      </c>
      <c r="IF355" s="23"/>
      <c r="IG355" s="23"/>
      <c r="IH355" s="23"/>
      <c r="II355" s="23"/>
    </row>
    <row r="356" spans="1:243" s="22" customFormat="1" ht="65.25" customHeight="1">
      <c r="A356" s="40">
        <v>4.43000000000002</v>
      </c>
      <c r="B356" s="62" t="s">
        <v>620</v>
      </c>
      <c r="C356" s="61" t="s">
        <v>710</v>
      </c>
      <c r="D356" s="42">
        <v>2</v>
      </c>
      <c r="E356" s="41" t="s">
        <v>205</v>
      </c>
      <c r="F356" s="43">
        <v>9765.89</v>
      </c>
      <c r="G356" s="44"/>
      <c r="H356" s="44"/>
      <c r="I356" s="45" t="s">
        <v>37</v>
      </c>
      <c r="J356" s="46">
        <f t="shared" si="19"/>
        <v>1</v>
      </c>
      <c r="K356" s="44" t="s">
        <v>38</v>
      </c>
      <c r="L356" s="44" t="s">
        <v>4</v>
      </c>
      <c r="M356" s="47"/>
      <c r="N356" s="44"/>
      <c r="O356" s="44"/>
      <c r="P356" s="48"/>
      <c r="Q356" s="44"/>
      <c r="R356" s="44"/>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9">
        <f t="shared" si="20"/>
        <v>19532</v>
      </c>
      <c r="BB356" s="50">
        <f t="shared" si="21"/>
        <v>19532</v>
      </c>
      <c r="BC356" s="51" t="str">
        <f t="shared" si="22"/>
        <v>INR  Nineteen Thousand Five Hundred &amp; Thirty Two  Only</v>
      </c>
      <c r="IA356" s="22">
        <v>4.43000000000002</v>
      </c>
      <c r="IB356" s="67" t="s">
        <v>620</v>
      </c>
      <c r="IC356" s="22" t="s">
        <v>710</v>
      </c>
      <c r="ID356" s="22">
        <v>2</v>
      </c>
      <c r="IE356" s="23" t="s">
        <v>205</v>
      </c>
      <c r="IF356" s="23"/>
      <c r="IG356" s="23"/>
      <c r="IH356" s="23"/>
      <c r="II356" s="23"/>
    </row>
    <row r="357" spans="1:243" s="22" customFormat="1" ht="54" customHeight="1">
      <c r="A357" s="40">
        <v>4.44000000000002</v>
      </c>
      <c r="B357" s="62" t="s">
        <v>621</v>
      </c>
      <c r="C357" s="61" t="s">
        <v>711</v>
      </c>
      <c r="D357" s="69"/>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1"/>
      <c r="IA357" s="22">
        <v>4.44000000000002</v>
      </c>
      <c r="IB357" s="67" t="s">
        <v>621</v>
      </c>
      <c r="IC357" s="22" t="s">
        <v>711</v>
      </c>
      <c r="IE357" s="23"/>
      <c r="IF357" s="23"/>
      <c r="IG357" s="23"/>
      <c r="IH357" s="23"/>
      <c r="II357" s="23"/>
    </row>
    <row r="358" spans="1:243" s="22" customFormat="1" ht="57" customHeight="1">
      <c r="A358" s="40">
        <v>4.45000000000002</v>
      </c>
      <c r="B358" s="62" t="s">
        <v>541</v>
      </c>
      <c r="C358" s="61" t="s">
        <v>712</v>
      </c>
      <c r="D358" s="42">
        <v>1</v>
      </c>
      <c r="E358" s="41" t="s">
        <v>205</v>
      </c>
      <c r="F358" s="43">
        <v>11379.22</v>
      </c>
      <c r="G358" s="44"/>
      <c r="H358" s="44"/>
      <c r="I358" s="45" t="s">
        <v>37</v>
      </c>
      <c r="J358" s="46">
        <f t="shared" si="19"/>
        <v>1</v>
      </c>
      <c r="K358" s="44" t="s">
        <v>38</v>
      </c>
      <c r="L358" s="44" t="s">
        <v>4</v>
      </c>
      <c r="M358" s="47"/>
      <c r="N358" s="44"/>
      <c r="O358" s="44"/>
      <c r="P358" s="48"/>
      <c r="Q358" s="44"/>
      <c r="R358" s="44"/>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9">
        <f t="shared" si="20"/>
        <v>11379</v>
      </c>
      <c r="BB358" s="50">
        <f t="shared" si="21"/>
        <v>11379</v>
      </c>
      <c r="BC358" s="51" t="str">
        <f t="shared" si="22"/>
        <v>INR  Eleven Thousand Three Hundred &amp; Seventy Nine  Only</v>
      </c>
      <c r="IA358" s="22">
        <v>4.45000000000002</v>
      </c>
      <c r="IB358" s="67" t="s">
        <v>541</v>
      </c>
      <c r="IC358" s="22" t="s">
        <v>712</v>
      </c>
      <c r="ID358" s="22">
        <v>1</v>
      </c>
      <c r="IE358" s="23" t="s">
        <v>205</v>
      </c>
      <c r="IF358" s="23"/>
      <c r="IG358" s="23"/>
      <c r="IH358" s="23"/>
      <c r="II358" s="23"/>
    </row>
    <row r="359" spans="1:243" s="22" customFormat="1" ht="70.5" customHeight="1">
      <c r="A359" s="40">
        <v>4.46000000000002</v>
      </c>
      <c r="B359" s="62" t="s">
        <v>622</v>
      </c>
      <c r="C359" s="61" t="s">
        <v>713</v>
      </c>
      <c r="D359" s="42">
        <v>10</v>
      </c>
      <c r="E359" s="41" t="s">
        <v>205</v>
      </c>
      <c r="F359" s="43">
        <v>369.79</v>
      </c>
      <c r="G359" s="44"/>
      <c r="H359" s="44"/>
      <c r="I359" s="45" t="s">
        <v>37</v>
      </c>
      <c r="J359" s="46">
        <f t="shared" si="19"/>
        <v>1</v>
      </c>
      <c r="K359" s="44" t="s">
        <v>38</v>
      </c>
      <c r="L359" s="44" t="s">
        <v>4</v>
      </c>
      <c r="M359" s="47"/>
      <c r="N359" s="44"/>
      <c r="O359" s="44"/>
      <c r="P359" s="48"/>
      <c r="Q359" s="44"/>
      <c r="R359" s="44"/>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9">
        <f t="shared" si="20"/>
        <v>3698</v>
      </c>
      <c r="BB359" s="50">
        <f t="shared" si="21"/>
        <v>3698</v>
      </c>
      <c r="BC359" s="51" t="str">
        <f t="shared" si="22"/>
        <v>INR  Three Thousand Six Hundred &amp; Ninety Eight  Only</v>
      </c>
      <c r="IA359" s="22">
        <v>4.46000000000002</v>
      </c>
      <c r="IB359" s="67" t="s">
        <v>622</v>
      </c>
      <c r="IC359" s="22" t="s">
        <v>713</v>
      </c>
      <c r="ID359" s="22">
        <v>10</v>
      </c>
      <c r="IE359" s="23" t="s">
        <v>205</v>
      </c>
      <c r="IF359" s="23"/>
      <c r="IG359" s="23"/>
      <c r="IH359" s="23"/>
      <c r="II359" s="23"/>
    </row>
    <row r="360" spans="1:243" s="22" customFormat="1" ht="87.75" customHeight="1">
      <c r="A360" s="40">
        <v>4.47000000000002</v>
      </c>
      <c r="B360" s="62" t="s">
        <v>623</v>
      </c>
      <c r="C360" s="61" t="s">
        <v>714</v>
      </c>
      <c r="D360" s="42">
        <v>2</v>
      </c>
      <c r="E360" s="41" t="s">
        <v>205</v>
      </c>
      <c r="F360" s="43">
        <v>6439.85</v>
      </c>
      <c r="G360" s="44"/>
      <c r="H360" s="44"/>
      <c r="I360" s="45" t="s">
        <v>37</v>
      </c>
      <c r="J360" s="46">
        <f t="shared" si="19"/>
        <v>1</v>
      </c>
      <c r="K360" s="44" t="s">
        <v>38</v>
      </c>
      <c r="L360" s="44" t="s">
        <v>4</v>
      </c>
      <c r="M360" s="47"/>
      <c r="N360" s="44"/>
      <c r="O360" s="44"/>
      <c r="P360" s="48"/>
      <c r="Q360" s="44"/>
      <c r="R360" s="44"/>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9">
        <f t="shared" si="20"/>
        <v>12880</v>
      </c>
      <c r="BB360" s="50">
        <f t="shared" si="21"/>
        <v>12880</v>
      </c>
      <c r="BC360" s="51" t="str">
        <f t="shared" si="22"/>
        <v>INR  Twelve Thousand Eight Hundred &amp; Eighty  Only</v>
      </c>
      <c r="IA360" s="22">
        <v>4.47000000000002</v>
      </c>
      <c r="IB360" s="67" t="s">
        <v>623</v>
      </c>
      <c r="IC360" s="22" t="s">
        <v>714</v>
      </c>
      <c r="ID360" s="22">
        <v>2</v>
      </c>
      <c r="IE360" s="23" t="s">
        <v>205</v>
      </c>
      <c r="IF360" s="23"/>
      <c r="IG360" s="23"/>
      <c r="IH360" s="23"/>
      <c r="II360" s="23"/>
    </row>
    <row r="361" spans="1:243" s="22" customFormat="1" ht="83.25" customHeight="1">
      <c r="A361" s="40">
        <v>4.48000000000002</v>
      </c>
      <c r="B361" s="62" t="s">
        <v>624</v>
      </c>
      <c r="C361" s="61" t="s">
        <v>715</v>
      </c>
      <c r="D361" s="42">
        <v>12</v>
      </c>
      <c r="E361" s="41" t="s">
        <v>205</v>
      </c>
      <c r="F361" s="43">
        <v>4281.46</v>
      </c>
      <c r="G361" s="44"/>
      <c r="H361" s="44"/>
      <c r="I361" s="45" t="s">
        <v>37</v>
      </c>
      <c r="J361" s="46">
        <f t="shared" si="19"/>
        <v>1</v>
      </c>
      <c r="K361" s="44" t="s">
        <v>38</v>
      </c>
      <c r="L361" s="44" t="s">
        <v>4</v>
      </c>
      <c r="M361" s="47"/>
      <c r="N361" s="44"/>
      <c r="O361" s="44"/>
      <c r="P361" s="48"/>
      <c r="Q361" s="44"/>
      <c r="R361" s="44"/>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9">
        <f t="shared" si="20"/>
        <v>51378</v>
      </c>
      <c r="BB361" s="50">
        <f t="shared" si="21"/>
        <v>51378</v>
      </c>
      <c r="BC361" s="51" t="str">
        <f t="shared" si="22"/>
        <v>INR  Fifty One Thousand Three Hundred &amp; Seventy Eight  Only</v>
      </c>
      <c r="IA361" s="22">
        <v>4.48000000000002</v>
      </c>
      <c r="IB361" s="67" t="s">
        <v>624</v>
      </c>
      <c r="IC361" s="22" t="s">
        <v>715</v>
      </c>
      <c r="ID361" s="22">
        <v>12</v>
      </c>
      <c r="IE361" s="23" t="s">
        <v>205</v>
      </c>
      <c r="IF361" s="23"/>
      <c r="IG361" s="23"/>
      <c r="IH361" s="23"/>
      <c r="II361" s="23"/>
    </row>
    <row r="362" spans="1:243" s="22" customFormat="1" ht="38.25" customHeight="1">
      <c r="A362" s="40">
        <v>4.49000000000002</v>
      </c>
      <c r="B362" s="62" t="s">
        <v>625</v>
      </c>
      <c r="C362" s="61" t="s">
        <v>716</v>
      </c>
      <c r="D362" s="69"/>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1"/>
      <c r="IA362" s="22">
        <v>4.49000000000002</v>
      </c>
      <c r="IB362" s="67" t="s">
        <v>625</v>
      </c>
      <c r="IC362" s="22" t="s">
        <v>716</v>
      </c>
      <c r="IE362" s="23"/>
      <c r="IF362" s="23"/>
      <c r="IG362" s="23"/>
      <c r="IH362" s="23"/>
      <c r="II362" s="23"/>
    </row>
    <row r="363" spans="1:243" s="22" customFormat="1" ht="44.25" customHeight="1">
      <c r="A363" s="40">
        <v>4.50000000000002</v>
      </c>
      <c r="B363" s="62" t="s">
        <v>626</v>
      </c>
      <c r="C363" s="61" t="s">
        <v>717</v>
      </c>
      <c r="D363" s="42">
        <v>1</v>
      </c>
      <c r="E363" s="41" t="s">
        <v>205</v>
      </c>
      <c r="F363" s="43">
        <v>14839.98</v>
      </c>
      <c r="G363" s="44"/>
      <c r="H363" s="44"/>
      <c r="I363" s="45" t="s">
        <v>37</v>
      </c>
      <c r="J363" s="46">
        <f t="shared" si="19"/>
        <v>1</v>
      </c>
      <c r="K363" s="44" t="s">
        <v>38</v>
      </c>
      <c r="L363" s="44" t="s">
        <v>4</v>
      </c>
      <c r="M363" s="47"/>
      <c r="N363" s="44"/>
      <c r="O363" s="44"/>
      <c r="P363" s="48"/>
      <c r="Q363" s="44"/>
      <c r="R363" s="44"/>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9">
        <f t="shared" si="20"/>
        <v>14840</v>
      </c>
      <c r="BB363" s="50">
        <f t="shared" si="21"/>
        <v>14840</v>
      </c>
      <c r="BC363" s="51" t="str">
        <f t="shared" si="22"/>
        <v>INR  Fourteen Thousand Eight Hundred &amp; Forty  Only</v>
      </c>
      <c r="IA363" s="22">
        <v>4.50000000000002</v>
      </c>
      <c r="IB363" s="67" t="s">
        <v>626</v>
      </c>
      <c r="IC363" s="22" t="s">
        <v>717</v>
      </c>
      <c r="ID363" s="22">
        <v>1</v>
      </c>
      <c r="IE363" s="23" t="s">
        <v>205</v>
      </c>
      <c r="IF363" s="23"/>
      <c r="IG363" s="23"/>
      <c r="IH363" s="23"/>
      <c r="II363" s="23"/>
    </row>
    <row r="364" spans="1:243" s="22" customFormat="1" ht="41.25" customHeight="1">
      <c r="A364" s="40">
        <v>4.51000000000002</v>
      </c>
      <c r="B364" s="62" t="s">
        <v>627</v>
      </c>
      <c r="C364" s="61" t="s">
        <v>718</v>
      </c>
      <c r="D364" s="42">
        <v>2</v>
      </c>
      <c r="E364" s="41" t="s">
        <v>205</v>
      </c>
      <c r="F364" s="43">
        <v>20294.61</v>
      </c>
      <c r="G364" s="44"/>
      <c r="H364" s="44"/>
      <c r="I364" s="45" t="s">
        <v>37</v>
      </c>
      <c r="J364" s="46">
        <f t="shared" si="19"/>
        <v>1</v>
      </c>
      <c r="K364" s="44" t="s">
        <v>38</v>
      </c>
      <c r="L364" s="44" t="s">
        <v>4</v>
      </c>
      <c r="M364" s="47"/>
      <c r="N364" s="44"/>
      <c r="O364" s="44"/>
      <c r="P364" s="48"/>
      <c r="Q364" s="44"/>
      <c r="R364" s="44"/>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9">
        <f t="shared" si="20"/>
        <v>40589</v>
      </c>
      <c r="BB364" s="50">
        <f t="shared" si="21"/>
        <v>40589</v>
      </c>
      <c r="BC364" s="51" t="str">
        <f t="shared" si="22"/>
        <v>INR  Forty Thousand Five Hundred &amp; Eighty Nine  Only</v>
      </c>
      <c r="IA364" s="22">
        <v>4.51000000000002</v>
      </c>
      <c r="IB364" s="67" t="s">
        <v>627</v>
      </c>
      <c r="IC364" s="22" t="s">
        <v>718</v>
      </c>
      <c r="ID364" s="22">
        <v>2</v>
      </c>
      <c r="IE364" s="23" t="s">
        <v>205</v>
      </c>
      <c r="IF364" s="23"/>
      <c r="IG364" s="23"/>
      <c r="IH364" s="23"/>
      <c r="II364" s="23"/>
    </row>
    <row r="365" spans="1:243" s="22" customFormat="1" ht="38.25" customHeight="1">
      <c r="A365" s="40">
        <v>4.52000000000003</v>
      </c>
      <c r="B365" s="62" t="s">
        <v>628</v>
      </c>
      <c r="C365" s="61" t="s">
        <v>719</v>
      </c>
      <c r="D365" s="42">
        <v>1</v>
      </c>
      <c r="E365" s="41" t="s">
        <v>205</v>
      </c>
      <c r="F365" s="43">
        <v>23826.39</v>
      </c>
      <c r="G365" s="44"/>
      <c r="H365" s="44"/>
      <c r="I365" s="45" t="s">
        <v>37</v>
      </c>
      <c r="J365" s="46">
        <f t="shared" si="19"/>
        <v>1</v>
      </c>
      <c r="K365" s="44" t="s">
        <v>38</v>
      </c>
      <c r="L365" s="44" t="s">
        <v>4</v>
      </c>
      <c r="M365" s="47"/>
      <c r="N365" s="44"/>
      <c r="O365" s="44"/>
      <c r="P365" s="48"/>
      <c r="Q365" s="44"/>
      <c r="R365" s="44"/>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9">
        <f t="shared" si="20"/>
        <v>23826</v>
      </c>
      <c r="BB365" s="50">
        <f t="shared" si="21"/>
        <v>23826</v>
      </c>
      <c r="BC365" s="51" t="str">
        <f t="shared" si="22"/>
        <v>INR  Twenty Three Thousand Eight Hundred &amp; Twenty Six  Only</v>
      </c>
      <c r="IA365" s="22">
        <v>4.52000000000003</v>
      </c>
      <c r="IB365" s="67" t="s">
        <v>628</v>
      </c>
      <c r="IC365" s="22" t="s">
        <v>719</v>
      </c>
      <c r="ID365" s="22">
        <v>1</v>
      </c>
      <c r="IE365" s="23" t="s">
        <v>205</v>
      </c>
      <c r="IF365" s="23"/>
      <c r="IG365" s="23"/>
      <c r="IH365" s="23"/>
      <c r="II365" s="23"/>
    </row>
    <row r="366" spans="1:243" s="22" customFormat="1" ht="52.5" customHeight="1">
      <c r="A366" s="40">
        <v>4.53000000000003</v>
      </c>
      <c r="B366" s="62" t="s">
        <v>629</v>
      </c>
      <c r="C366" s="61" t="s">
        <v>720</v>
      </c>
      <c r="D366" s="42">
        <v>20</v>
      </c>
      <c r="E366" s="41" t="s">
        <v>205</v>
      </c>
      <c r="F366" s="43">
        <v>234.98</v>
      </c>
      <c r="G366" s="44"/>
      <c r="H366" s="44"/>
      <c r="I366" s="45" t="s">
        <v>37</v>
      </c>
      <c r="J366" s="46">
        <f t="shared" si="19"/>
        <v>1</v>
      </c>
      <c r="K366" s="44" t="s">
        <v>38</v>
      </c>
      <c r="L366" s="44" t="s">
        <v>4</v>
      </c>
      <c r="M366" s="47"/>
      <c r="N366" s="44"/>
      <c r="O366" s="44"/>
      <c r="P366" s="48"/>
      <c r="Q366" s="44"/>
      <c r="R366" s="44"/>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9">
        <f t="shared" si="20"/>
        <v>4700</v>
      </c>
      <c r="BB366" s="50">
        <f t="shared" si="21"/>
        <v>4700</v>
      </c>
      <c r="BC366" s="51" t="str">
        <f t="shared" si="22"/>
        <v>INR  Four Thousand Seven Hundred    Only</v>
      </c>
      <c r="IA366" s="22">
        <v>4.53000000000003</v>
      </c>
      <c r="IB366" s="67" t="s">
        <v>629</v>
      </c>
      <c r="IC366" s="22" t="s">
        <v>720</v>
      </c>
      <c r="ID366" s="22">
        <v>20</v>
      </c>
      <c r="IE366" s="23" t="s">
        <v>205</v>
      </c>
      <c r="IF366" s="23"/>
      <c r="IG366" s="23"/>
      <c r="IH366" s="23"/>
      <c r="II366" s="23"/>
    </row>
    <row r="367" spans="1:243" s="22" customFormat="1" ht="66.75" customHeight="1">
      <c r="A367" s="40">
        <v>4.54000000000003</v>
      </c>
      <c r="B367" s="62" t="s">
        <v>630</v>
      </c>
      <c r="C367" s="61" t="s">
        <v>721</v>
      </c>
      <c r="D367" s="42">
        <v>2</v>
      </c>
      <c r="E367" s="41" t="s">
        <v>205</v>
      </c>
      <c r="F367" s="43">
        <v>2874.18</v>
      </c>
      <c r="G367" s="44"/>
      <c r="H367" s="44"/>
      <c r="I367" s="45" t="s">
        <v>37</v>
      </c>
      <c r="J367" s="46">
        <f t="shared" si="19"/>
        <v>1</v>
      </c>
      <c r="K367" s="44" t="s">
        <v>38</v>
      </c>
      <c r="L367" s="44" t="s">
        <v>4</v>
      </c>
      <c r="M367" s="47"/>
      <c r="N367" s="44"/>
      <c r="O367" s="44"/>
      <c r="P367" s="48"/>
      <c r="Q367" s="44"/>
      <c r="R367" s="44"/>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9">
        <f t="shared" si="20"/>
        <v>5748</v>
      </c>
      <c r="BB367" s="50">
        <f t="shared" si="21"/>
        <v>5748</v>
      </c>
      <c r="BC367" s="51" t="str">
        <f t="shared" si="22"/>
        <v>INR  Five Thousand Seven Hundred &amp; Forty Eight  Only</v>
      </c>
      <c r="IA367" s="22">
        <v>4.54000000000003</v>
      </c>
      <c r="IB367" s="67" t="s">
        <v>630</v>
      </c>
      <c r="IC367" s="22" t="s">
        <v>721</v>
      </c>
      <c r="ID367" s="22">
        <v>2</v>
      </c>
      <c r="IE367" s="23" t="s">
        <v>205</v>
      </c>
      <c r="IF367" s="23"/>
      <c r="IG367" s="23"/>
      <c r="IH367" s="23"/>
      <c r="II367" s="23"/>
    </row>
    <row r="368" spans="1:243" s="22" customFormat="1" ht="70.5" customHeight="1">
      <c r="A368" s="40">
        <v>4.55000000000003</v>
      </c>
      <c r="B368" s="62" t="s">
        <v>631</v>
      </c>
      <c r="C368" s="61" t="s">
        <v>722</v>
      </c>
      <c r="D368" s="42">
        <v>2</v>
      </c>
      <c r="E368" s="41" t="s">
        <v>205</v>
      </c>
      <c r="F368" s="43">
        <v>1173.17</v>
      </c>
      <c r="G368" s="44"/>
      <c r="H368" s="44"/>
      <c r="I368" s="45" t="s">
        <v>37</v>
      </c>
      <c r="J368" s="46">
        <f t="shared" si="19"/>
        <v>1</v>
      </c>
      <c r="K368" s="44" t="s">
        <v>38</v>
      </c>
      <c r="L368" s="44" t="s">
        <v>4</v>
      </c>
      <c r="M368" s="47"/>
      <c r="N368" s="44"/>
      <c r="O368" s="44"/>
      <c r="P368" s="48"/>
      <c r="Q368" s="44"/>
      <c r="R368" s="44"/>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9">
        <f t="shared" si="20"/>
        <v>2346</v>
      </c>
      <c r="BB368" s="50">
        <f t="shared" si="21"/>
        <v>2346</v>
      </c>
      <c r="BC368" s="51" t="str">
        <f t="shared" si="22"/>
        <v>INR  Two Thousand Three Hundred &amp; Forty Six  Only</v>
      </c>
      <c r="IA368" s="22">
        <v>4.55000000000003</v>
      </c>
      <c r="IB368" s="67" t="s">
        <v>631</v>
      </c>
      <c r="IC368" s="22" t="s">
        <v>722</v>
      </c>
      <c r="ID368" s="22">
        <v>2</v>
      </c>
      <c r="IE368" s="23" t="s">
        <v>205</v>
      </c>
      <c r="IF368" s="23"/>
      <c r="IG368" s="23"/>
      <c r="IH368" s="23"/>
      <c r="II368" s="23"/>
    </row>
    <row r="369" spans="1:243" s="22" customFormat="1" ht="70.5" customHeight="1">
      <c r="A369" s="40">
        <v>4.56000000000003</v>
      </c>
      <c r="B369" s="62" t="s">
        <v>632</v>
      </c>
      <c r="C369" s="61" t="s">
        <v>723</v>
      </c>
      <c r="D369" s="42">
        <v>20</v>
      </c>
      <c r="E369" s="41" t="s">
        <v>644</v>
      </c>
      <c r="F369" s="43">
        <v>1566.24</v>
      </c>
      <c r="G369" s="44"/>
      <c r="H369" s="44"/>
      <c r="I369" s="45" t="s">
        <v>37</v>
      </c>
      <c r="J369" s="46">
        <f t="shared" si="19"/>
        <v>1</v>
      </c>
      <c r="K369" s="44" t="s">
        <v>38</v>
      </c>
      <c r="L369" s="44" t="s">
        <v>4</v>
      </c>
      <c r="M369" s="47"/>
      <c r="N369" s="44"/>
      <c r="O369" s="44"/>
      <c r="P369" s="48"/>
      <c r="Q369" s="44"/>
      <c r="R369" s="44"/>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9">
        <f t="shared" si="20"/>
        <v>31325</v>
      </c>
      <c r="BB369" s="50">
        <f t="shared" si="21"/>
        <v>31325</v>
      </c>
      <c r="BC369" s="51" t="str">
        <f t="shared" si="22"/>
        <v>INR  Thirty One Thousand Three Hundred &amp; Twenty Five  Only</v>
      </c>
      <c r="IA369" s="22">
        <v>4.56000000000003</v>
      </c>
      <c r="IB369" s="67" t="s">
        <v>632</v>
      </c>
      <c r="IC369" s="22" t="s">
        <v>723</v>
      </c>
      <c r="ID369" s="22">
        <v>20</v>
      </c>
      <c r="IE369" s="23" t="s">
        <v>644</v>
      </c>
      <c r="IF369" s="23"/>
      <c r="IG369" s="23"/>
      <c r="IH369" s="23"/>
      <c r="II369" s="23"/>
    </row>
    <row r="370" spans="1:243" s="22" customFormat="1" ht="70.5" customHeight="1">
      <c r="A370" s="40">
        <v>4.57000000000003</v>
      </c>
      <c r="B370" s="62" t="s">
        <v>633</v>
      </c>
      <c r="C370" s="61" t="s">
        <v>724</v>
      </c>
      <c r="D370" s="42">
        <v>50</v>
      </c>
      <c r="E370" s="41" t="s">
        <v>205</v>
      </c>
      <c r="F370" s="43">
        <v>709.34</v>
      </c>
      <c r="G370" s="44"/>
      <c r="H370" s="44"/>
      <c r="I370" s="45" t="s">
        <v>37</v>
      </c>
      <c r="J370" s="46">
        <f t="shared" si="19"/>
        <v>1</v>
      </c>
      <c r="K370" s="44" t="s">
        <v>38</v>
      </c>
      <c r="L370" s="44" t="s">
        <v>4</v>
      </c>
      <c r="M370" s="47"/>
      <c r="N370" s="44"/>
      <c r="O370" s="44"/>
      <c r="P370" s="48"/>
      <c r="Q370" s="44"/>
      <c r="R370" s="44"/>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9">
        <f t="shared" si="20"/>
        <v>35467</v>
      </c>
      <c r="BB370" s="50">
        <f t="shared" si="21"/>
        <v>35467</v>
      </c>
      <c r="BC370" s="51" t="str">
        <f t="shared" si="22"/>
        <v>INR  Thirty Five Thousand Four Hundred &amp; Sixty Seven  Only</v>
      </c>
      <c r="IA370" s="22">
        <v>4.57000000000003</v>
      </c>
      <c r="IB370" s="67" t="s">
        <v>633</v>
      </c>
      <c r="IC370" s="22" t="s">
        <v>724</v>
      </c>
      <c r="ID370" s="22">
        <v>50</v>
      </c>
      <c r="IE370" s="23" t="s">
        <v>205</v>
      </c>
      <c r="IF370" s="23"/>
      <c r="IG370" s="23"/>
      <c r="IH370" s="23"/>
      <c r="II370" s="23"/>
    </row>
    <row r="371" spans="1:243" s="22" customFormat="1" ht="70.5" customHeight="1">
      <c r="A371" s="40">
        <v>4.58000000000003</v>
      </c>
      <c r="B371" s="62" t="s">
        <v>634</v>
      </c>
      <c r="C371" s="61" t="s">
        <v>725</v>
      </c>
      <c r="D371" s="42">
        <v>10</v>
      </c>
      <c r="E371" s="41" t="s">
        <v>645</v>
      </c>
      <c r="F371" s="43">
        <v>2446.3</v>
      </c>
      <c r="G371" s="44"/>
      <c r="H371" s="44"/>
      <c r="I371" s="45" t="s">
        <v>37</v>
      </c>
      <c r="J371" s="46">
        <f t="shared" si="19"/>
        <v>1</v>
      </c>
      <c r="K371" s="44" t="s">
        <v>38</v>
      </c>
      <c r="L371" s="44" t="s">
        <v>4</v>
      </c>
      <c r="M371" s="47"/>
      <c r="N371" s="44"/>
      <c r="O371" s="44"/>
      <c r="P371" s="48"/>
      <c r="Q371" s="44"/>
      <c r="R371" s="44"/>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9">
        <f t="shared" si="20"/>
        <v>24463</v>
      </c>
      <c r="BB371" s="50">
        <f t="shared" si="21"/>
        <v>24463</v>
      </c>
      <c r="BC371" s="51" t="str">
        <f t="shared" si="22"/>
        <v>INR  Twenty Four Thousand Four Hundred &amp; Sixty Three  Only</v>
      </c>
      <c r="IA371" s="22">
        <v>4.58000000000003</v>
      </c>
      <c r="IB371" s="67" t="s">
        <v>634</v>
      </c>
      <c r="IC371" s="22" t="s">
        <v>725</v>
      </c>
      <c r="ID371" s="22">
        <v>10</v>
      </c>
      <c r="IE371" s="23" t="s">
        <v>645</v>
      </c>
      <c r="IF371" s="23"/>
      <c r="IG371" s="23"/>
      <c r="IH371" s="23"/>
      <c r="II371" s="23"/>
    </row>
    <row r="372" spans="1:243" s="22" customFormat="1" ht="70.5" customHeight="1">
      <c r="A372" s="40">
        <v>4.59000000000003</v>
      </c>
      <c r="B372" s="62" t="s">
        <v>635</v>
      </c>
      <c r="C372" s="61" t="s">
        <v>726</v>
      </c>
      <c r="D372" s="42">
        <v>6</v>
      </c>
      <c r="E372" s="41" t="s">
        <v>644</v>
      </c>
      <c r="F372" s="43">
        <v>1412.54</v>
      </c>
      <c r="G372" s="44"/>
      <c r="H372" s="44"/>
      <c r="I372" s="45" t="s">
        <v>37</v>
      </c>
      <c r="J372" s="46">
        <f t="shared" si="19"/>
        <v>1</v>
      </c>
      <c r="K372" s="44" t="s">
        <v>38</v>
      </c>
      <c r="L372" s="44" t="s">
        <v>4</v>
      </c>
      <c r="M372" s="47"/>
      <c r="N372" s="44"/>
      <c r="O372" s="44"/>
      <c r="P372" s="48"/>
      <c r="Q372" s="44"/>
      <c r="R372" s="44"/>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9">
        <f t="shared" si="20"/>
        <v>8475</v>
      </c>
      <c r="BB372" s="50">
        <f t="shared" si="21"/>
        <v>8475</v>
      </c>
      <c r="BC372" s="51" t="str">
        <f t="shared" si="22"/>
        <v>INR  Eight Thousand Four Hundred &amp; Seventy Five  Only</v>
      </c>
      <c r="IA372" s="22">
        <v>4.59000000000003</v>
      </c>
      <c r="IB372" s="67" t="s">
        <v>635</v>
      </c>
      <c r="IC372" s="22" t="s">
        <v>726</v>
      </c>
      <c r="ID372" s="22">
        <v>6</v>
      </c>
      <c r="IE372" s="23" t="s">
        <v>644</v>
      </c>
      <c r="IF372" s="23"/>
      <c r="IG372" s="23"/>
      <c r="IH372" s="23"/>
      <c r="II372" s="23"/>
    </row>
    <row r="373" spans="1:243" s="22" customFormat="1" ht="70.5" customHeight="1">
      <c r="A373" s="40">
        <v>4.60000000000003</v>
      </c>
      <c r="B373" s="62" t="s">
        <v>636</v>
      </c>
      <c r="C373" s="61" t="s">
        <v>727</v>
      </c>
      <c r="D373" s="42">
        <v>10</v>
      </c>
      <c r="E373" s="41" t="s">
        <v>205</v>
      </c>
      <c r="F373" s="43">
        <v>2723.37</v>
      </c>
      <c r="G373" s="44"/>
      <c r="H373" s="44"/>
      <c r="I373" s="45" t="s">
        <v>37</v>
      </c>
      <c r="J373" s="46">
        <f t="shared" si="19"/>
        <v>1</v>
      </c>
      <c r="K373" s="44" t="s">
        <v>38</v>
      </c>
      <c r="L373" s="44" t="s">
        <v>4</v>
      </c>
      <c r="M373" s="47"/>
      <c r="N373" s="44"/>
      <c r="O373" s="44"/>
      <c r="P373" s="48"/>
      <c r="Q373" s="44"/>
      <c r="R373" s="44"/>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9">
        <f t="shared" si="20"/>
        <v>27234</v>
      </c>
      <c r="BB373" s="50">
        <f t="shared" si="21"/>
        <v>27234</v>
      </c>
      <c r="BC373" s="51" t="str">
        <f t="shared" si="22"/>
        <v>INR  Twenty Seven Thousand Two Hundred &amp; Thirty Four  Only</v>
      </c>
      <c r="IA373" s="22">
        <v>4.60000000000003</v>
      </c>
      <c r="IB373" s="67" t="s">
        <v>636</v>
      </c>
      <c r="IC373" s="22" t="s">
        <v>727</v>
      </c>
      <c r="ID373" s="22">
        <v>10</v>
      </c>
      <c r="IE373" s="23" t="s">
        <v>205</v>
      </c>
      <c r="IF373" s="23"/>
      <c r="IG373" s="23"/>
      <c r="IH373" s="23"/>
      <c r="II373" s="23"/>
    </row>
    <row r="374" spans="1:243" s="22" customFormat="1" ht="37.5" customHeight="1">
      <c r="A374" s="40">
        <v>4.61000000000003</v>
      </c>
      <c r="B374" s="62" t="s">
        <v>616</v>
      </c>
      <c r="C374" s="61" t="s">
        <v>728</v>
      </c>
      <c r="D374" s="69"/>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1"/>
      <c r="IA374" s="22">
        <v>4.61000000000003</v>
      </c>
      <c r="IB374" s="67" t="s">
        <v>616</v>
      </c>
      <c r="IC374" s="22" t="s">
        <v>728</v>
      </c>
      <c r="IE374" s="23"/>
      <c r="IF374" s="23"/>
      <c r="IG374" s="23"/>
      <c r="IH374" s="23"/>
      <c r="II374" s="23"/>
    </row>
    <row r="375" spans="1:243" s="22" customFormat="1" ht="30">
      <c r="A375" s="40">
        <v>4.62000000000003</v>
      </c>
      <c r="B375" s="62" t="s">
        <v>637</v>
      </c>
      <c r="C375" s="61" t="s">
        <v>729</v>
      </c>
      <c r="D375" s="42">
        <v>2</v>
      </c>
      <c r="E375" s="41" t="s">
        <v>205</v>
      </c>
      <c r="F375" s="43">
        <v>1689.61</v>
      </c>
      <c r="G375" s="44"/>
      <c r="H375" s="44"/>
      <c r="I375" s="45" t="s">
        <v>37</v>
      </c>
      <c r="J375" s="46">
        <f t="shared" si="19"/>
        <v>1</v>
      </c>
      <c r="K375" s="44" t="s">
        <v>38</v>
      </c>
      <c r="L375" s="44" t="s">
        <v>4</v>
      </c>
      <c r="M375" s="47"/>
      <c r="N375" s="44"/>
      <c r="O375" s="44"/>
      <c r="P375" s="48"/>
      <c r="Q375" s="44"/>
      <c r="R375" s="44"/>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9">
        <f t="shared" si="20"/>
        <v>3379</v>
      </c>
      <c r="BB375" s="50">
        <f t="shared" si="21"/>
        <v>3379</v>
      </c>
      <c r="BC375" s="51" t="str">
        <f t="shared" si="22"/>
        <v>INR  Three Thousand Three Hundred &amp; Seventy Nine  Only</v>
      </c>
      <c r="IA375" s="22">
        <v>4.62000000000003</v>
      </c>
      <c r="IB375" s="67" t="s">
        <v>637</v>
      </c>
      <c r="IC375" s="22" t="s">
        <v>729</v>
      </c>
      <c r="ID375" s="22">
        <v>2</v>
      </c>
      <c r="IE375" s="23" t="s">
        <v>205</v>
      </c>
      <c r="IF375" s="23"/>
      <c r="IG375" s="23"/>
      <c r="IH375" s="23"/>
      <c r="II375" s="23"/>
    </row>
    <row r="376" spans="1:243" s="22" customFormat="1" ht="44.25" customHeight="1">
      <c r="A376" s="40">
        <v>4.63000000000003</v>
      </c>
      <c r="B376" s="62" t="s">
        <v>638</v>
      </c>
      <c r="C376" s="61" t="s">
        <v>730</v>
      </c>
      <c r="D376" s="42">
        <v>5</v>
      </c>
      <c r="E376" s="41" t="s">
        <v>205</v>
      </c>
      <c r="F376" s="43">
        <v>1692.24</v>
      </c>
      <c r="G376" s="44"/>
      <c r="H376" s="44"/>
      <c r="I376" s="45" t="s">
        <v>37</v>
      </c>
      <c r="J376" s="46">
        <f t="shared" si="19"/>
        <v>1</v>
      </c>
      <c r="K376" s="44" t="s">
        <v>38</v>
      </c>
      <c r="L376" s="44" t="s">
        <v>4</v>
      </c>
      <c r="M376" s="47"/>
      <c r="N376" s="44"/>
      <c r="O376" s="44"/>
      <c r="P376" s="48"/>
      <c r="Q376" s="44"/>
      <c r="R376" s="44"/>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9">
        <f t="shared" si="20"/>
        <v>8461</v>
      </c>
      <c r="BB376" s="50">
        <f t="shared" si="21"/>
        <v>8461</v>
      </c>
      <c r="BC376" s="51" t="str">
        <f t="shared" si="22"/>
        <v>INR  Eight Thousand Four Hundred &amp; Sixty One  Only</v>
      </c>
      <c r="IA376" s="22">
        <v>4.63000000000003</v>
      </c>
      <c r="IB376" s="67" t="s">
        <v>638</v>
      </c>
      <c r="IC376" s="22" t="s">
        <v>730</v>
      </c>
      <c r="ID376" s="22">
        <v>5</v>
      </c>
      <c r="IE376" s="23" t="s">
        <v>205</v>
      </c>
      <c r="IF376" s="23"/>
      <c r="IG376" s="23"/>
      <c r="IH376" s="23"/>
      <c r="II376" s="23"/>
    </row>
    <row r="377" spans="1:243" s="22" customFormat="1" ht="89.25" customHeight="1">
      <c r="A377" s="40">
        <v>4.64000000000003</v>
      </c>
      <c r="B377" s="62" t="s">
        <v>733</v>
      </c>
      <c r="C377" s="61" t="s">
        <v>731</v>
      </c>
      <c r="D377" s="42">
        <v>10</v>
      </c>
      <c r="E377" s="41" t="s">
        <v>205</v>
      </c>
      <c r="F377" s="43">
        <v>5044.28</v>
      </c>
      <c r="G377" s="44"/>
      <c r="H377" s="44"/>
      <c r="I377" s="45" t="s">
        <v>37</v>
      </c>
      <c r="J377" s="46">
        <f>IF(I377="Less(-)",-1,1)</f>
        <v>1</v>
      </c>
      <c r="K377" s="44" t="s">
        <v>38</v>
      </c>
      <c r="L377" s="44" t="s">
        <v>4</v>
      </c>
      <c r="M377" s="47"/>
      <c r="N377" s="44"/>
      <c r="O377" s="44"/>
      <c r="P377" s="48"/>
      <c r="Q377" s="44"/>
      <c r="R377" s="44"/>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9">
        <f>ROUND(total_amount_ba($B$2,$D$2,D377,F377,J377,K377,M377),0)</f>
        <v>50443</v>
      </c>
      <c r="BB377" s="50">
        <f>BA377+SUM(N377:AZ377)</f>
        <v>50443</v>
      </c>
      <c r="BC377" s="51" t="str">
        <f>SpellNumber(L377,BB377)</f>
        <v>INR  Fifty Thousand Four Hundred &amp; Forty Three  Only</v>
      </c>
      <c r="IA377" s="22">
        <v>4.64000000000003</v>
      </c>
      <c r="IB377" s="67" t="s">
        <v>733</v>
      </c>
      <c r="IC377" s="22" t="s">
        <v>731</v>
      </c>
      <c r="ID377" s="22">
        <v>10</v>
      </c>
      <c r="IE377" s="23" t="s">
        <v>205</v>
      </c>
      <c r="IF377" s="23"/>
      <c r="IG377" s="23"/>
      <c r="IH377" s="23"/>
      <c r="II377" s="23"/>
    </row>
    <row r="378" spans="1:243" s="22" customFormat="1" ht="67.5" customHeight="1">
      <c r="A378" s="40">
        <v>4.65000000000003</v>
      </c>
      <c r="B378" s="62" t="s">
        <v>734</v>
      </c>
      <c r="C378" s="61" t="s">
        <v>735</v>
      </c>
      <c r="D378" s="42">
        <v>23</v>
      </c>
      <c r="E378" s="41" t="s">
        <v>205</v>
      </c>
      <c r="F378" s="43">
        <v>3402.89</v>
      </c>
      <c r="G378" s="44"/>
      <c r="H378" s="44"/>
      <c r="I378" s="45" t="s">
        <v>37</v>
      </c>
      <c r="J378" s="46">
        <f>IF(I378="Less(-)",-1,1)</f>
        <v>1</v>
      </c>
      <c r="K378" s="44" t="s">
        <v>38</v>
      </c>
      <c r="L378" s="44" t="s">
        <v>4</v>
      </c>
      <c r="M378" s="47"/>
      <c r="N378" s="44"/>
      <c r="O378" s="44"/>
      <c r="P378" s="48"/>
      <c r="Q378" s="44"/>
      <c r="R378" s="44"/>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9">
        <f>ROUND(total_amount_ba($B$2,$D$2,D378,F378,J378,K378,M378),0)</f>
        <v>78266</v>
      </c>
      <c r="BB378" s="50">
        <f>BA378+SUM(N378:AZ378)</f>
        <v>78266</v>
      </c>
      <c r="BC378" s="51" t="str">
        <f>SpellNumber(L378,BB378)</f>
        <v>INR  Seventy Eight Thousand Two Hundred &amp; Sixty Six  Only</v>
      </c>
      <c r="IA378" s="22">
        <v>4.65000000000003</v>
      </c>
      <c r="IB378" s="67" t="s">
        <v>734</v>
      </c>
      <c r="IC378" s="22" t="s">
        <v>735</v>
      </c>
      <c r="ID378" s="22">
        <v>23</v>
      </c>
      <c r="IE378" s="23" t="s">
        <v>205</v>
      </c>
      <c r="IF378" s="23"/>
      <c r="IG378" s="23"/>
      <c r="IH378" s="23"/>
      <c r="II378" s="23"/>
    </row>
    <row r="379" spans="1:243" s="22" customFormat="1" ht="44.25" customHeight="1">
      <c r="A379" s="40">
        <v>4.66000000000003</v>
      </c>
      <c r="B379" s="62" t="s">
        <v>732</v>
      </c>
      <c r="C379" s="61" t="s">
        <v>736</v>
      </c>
      <c r="D379" s="42">
        <v>9</v>
      </c>
      <c r="E379" s="41" t="s">
        <v>205</v>
      </c>
      <c r="F379" s="43">
        <v>1466.02</v>
      </c>
      <c r="G379" s="44"/>
      <c r="H379" s="44"/>
      <c r="I379" s="45" t="s">
        <v>37</v>
      </c>
      <c r="J379" s="46">
        <f>IF(I379="Less(-)",-1,1)</f>
        <v>1</v>
      </c>
      <c r="K379" s="44" t="s">
        <v>38</v>
      </c>
      <c r="L379" s="44" t="s">
        <v>4</v>
      </c>
      <c r="M379" s="47"/>
      <c r="N379" s="44"/>
      <c r="O379" s="44"/>
      <c r="P379" s="48"/>
      <c r="Q379" s="44"/>
      <c r="R379" s="44"/>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9">
        <f>ROUND(total_amount_ba($B$2,$D$2,D379,F379,J379,K379,M379),0)</f>
        <v>13194</v>
      </c>
      <c r="BB379" s="50">
        <f>BA379+SUM(N379:AZ379)</f>
        <v>13194</v>
      </c>
      <c r="BC379" s="51" t="str">
        <f>SpellNumber(L379,BB379)</f>
        <v>INR  Thirteen Thousand One Hundred &amp; Ninety Four  Only</v>
      </c>
      <c r="IA379" s="22">
        <v>4.66000000000003</v>
      </c>
      <c r="IB379" s="67" t="s">
        <v>732</v>
      </c>
      <c r="IC379" s="22" t="s">
        <v>736</v>
      </c>
      <c r="ID379" s="22">
        <v>9</v>
      </c>
      <c r="IE379" s="23" t="s">
        <v>205</v>
      </c>
      <c r="IF379" s="23"/>
      <c r="IG379" s="23"/>
      <c r="IH379" s="23"/>
      <c r="II379" s="23"/>
    </row>
    <row r="380" spans="1:243" s="22" customFormat="1" ht="89.25" customHeight="1">
      <c r="A380" s="40">
        <v>4.67000000000004</v>
      </c>
      <c r="B380" s="62" t="s">
        <v>639</v>
      </c>
      <c r="C380" s="61" t="s">
        <v>737</v>
      </c>
      <c r="D380" s="42">
        <v>12</v>
      </c>
      <c r="E380" s="41" t="s">
        <v>205</v>
      </c>
      <c r="F380" s="43">
        <v>982.9</v>
      </c>
      <c r="G380" s="44"/>
      <c r="H380" s="44"/>
      <c r="I380" s="45" t="s">
        <v>37</v>
      </c>
      <c r="J380" s="46">
        <f t="shared" si="19"/>
        <v>1</v>
      </c>
      <c r="K380" s="44" t="s">
        <v>38</v>
      </c>
      <c r="L380" s="44" t="s">
        <v>4</v>
      </c>
      <c r="M380" s="47"/>
      <c r="N380" s="44"/>
      <c r="O380" s="44"/>
      <c r="P380" s="48"/>
      <c r="Q380" s="44"/>
      <c r="R380" s="44"/>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9">
        <f t="shared" si="20"/>
        <v>11795</v>
      </c>
      <c r="BB380" s="50">
        <f t="shared" si="21"/>
        <v>11795</v>
      </c>
      <c r="BC380" s="51" t="str">
        <f t="shared" si="22"/>
        <v>INR  Eleven Thousand Seven Hundred &amp; Ninety Five  Only</v>
      </c>
      <c r="IA380" s="22">
        <v>4.67000000000004</v>
      </c>
      <c r="IB380" s="67" t="s">
        <v>639</v>
      </c>
      <c r="IC380" s="22" t="s">
        <v>737</v>
      </c>
      <c r="ID380" s="22">
        <v>12</v>
      </c>
      <c r="IE380" s="23" t="s">
        <v>205</v>
      </c>
      <c r="IF380" s="23"/>
      <c r="IG380" s="23"/>
      <c r="IH380" s="23"/>
      <c r="II380" s="23"/>
    </row>
    <row r="381" spans="1:55" ht="39" customHeight="1">
      <c r="A381" s="24" t="s">
        <v>45</v>
      </c>
      <c r="B381" s="52"/>
      <c r="C381" s="53"/>
      <c r="D381" s="54"/>
      <c r="E381" s="54"/>
      <c r="F381" s="54"/>
      <c r="G381" s="54"/>
      <c r="H381" s="55"/>
      <c r="I381" s="55"/>
      <c r="J381" s="55"/>
      <c r="K381" s="55"/>
      <c r="L381" s="56"/>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8">
        <f>ROUND(SUM(BA13:BA380),0)</f>
        <v>3174907</v>
      </c>
      <c r="BB381" s="58">
        <f>ROUND(SUM(BB13:BB380),0)</f>
        <v>3174907</v>
      </c>
      <c r="BC381" s="59" t="str">
        <f>SpellNumber(L381,BB381)</f>
        <v>  Thirty One Lakh Seventy Four Thousand Nine Hundred &amp; Seven  Only</v>
      </c>
    </row>
    <row r="382" spans="1:55" ht="36.75" customHeight="1">
      <c r="A382" s="25" t="s">
        <v>46</v>
      </c>
      <c r="B382" s="26"/>
      <c r="C382" s="27"/>
      <c r="D382" s="28"/>
      <c r="E382" s="37" t="s">
        <v>51</v>
      </c>
      <c r="F382" s="38"/>
      <c r="G382" s="29"/>
      <c r="H382" s="30"/>
      <c r="I382" s="30"/>
      <c r="J382" s="30"/>
      <c r="K382" s="31"/>
      <c r="L382" s="32"/>
      <c r="M382" s="33"/>
      <c r="N382" s="34"/>
      <c r="O382" s="22"/>
      <c r="P382" s="22"/>
      <c r="Q382" s="22"/>
      <c r="R382" s="22"/>
      <c r="S382" s="22"/>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5">
        <f>IF(ISBLANK(F382),0,IF(E382="Excess (+)",ROUND(BA381+(BA381*F382),0),IF(E382="Less (-)",ROUND(BA381+(BA381*F382*(-1)),0),IF(E382="At Par",BA381,0))))</f>
        <v>0</v>
      </c>
      <c r="BB382" s="36">
        <f>ROUND(BA382,0)</f>
        <v>0</v>
      </c>
      <c r="BC382" s="21" t="str">
        <f>SpellNumber($E$2,BB382)</f>
        <v>INR Zero Only</v>
      </c>
    </row>
    <row r="383" spans="1:55" ht="33.75" customHeight="1">
      <c r="A383" s="24" t="s">
        <v>47</v>
      </c>
      <c r="B383" s="24"/>
      <c r="C383" s="72" t="str">
        <f>SpellNumber($E$2,BB382)</f>
        <v>INR Zero Only</v>
      </c>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c r="AJ383" s="72"/>
      <c r="AK383" s="72"/>
      <c r="AL383" s="72"/>
      <c r="AM383" s="72"/>
      <c r="AN383" s="72"/>
      <c r="AO383" s="72"/>
      <c r="AP383" s="72"/>
      <c r="AQ383" s="72"/>
      <c r="AR383" s="72"/>
      <c r="AS383" s="72"/>
      <c r="AT383" s="72"/>
      <c r="AU383" s="72"/>
      <c r="AV383" s="72"/>
      <c r="AW383" s="72"/>
      <c r="AX383" s="72"/>
      <c r="AY383" s="72"/>
      <c r="AZ383" s="72"/>
      <c r="BA383" s="72"/>
      <c r="BB383" s="72"/>
      <c r="BC383" s="72"/>
    </row>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sheetData>
  <sheetProtection password="D850" sheet="1"/>
  <autoFilter ref="A11:BC383"/>
  <mergeCells count="137">
    <mergeCell ref="D374:BC374"/>
    <mergeCell ref="D14:BC14"/>
    <mergeCell ref="D16:BC16"/>
    <mergeCell ref="D17:BC17"/>
    <mergeCell ref="D19:BC19"/>
    <mergeCell ref="D21:BC21"/>
    <mergeCell ref="D22:BC22"/>
    <mergeCell ref="D60:BC60"/>
    <mergeCell ref="D62:BC62"/>
    <mergeCell ref="D63:BC63"/>
    <mergeCell ref="A9:BC9"/>
    <mergeCell ref="D13:BC13"/>
    <mergeCell ref="D29:BC29"/>
    <mergeCell ref="D31:BC31"/>
    <mergeCell ref="D35:BC35"/>
    <mergeCell ref="D36:BC36"/>
    <mergeCell ref="A1:L1"/>
    <mergeCell ref="A4:BC4"/>
    <mergeCell ref="A5:BC5"/>
    <mergeCell ref="A6:BC6"/>
    <mergeCell ref="A7:BC7"/>
    <mergeCell ref="B8:BC8"/>
    <mergeCell ref="C383:BC383"/>
    <mergeCell ref="D40:BC40"/>
    <mergeCell ref="D41:BC41"/>
    <mergeCell ref="D44:BC44"/>
    <mergeCell ref="D48:BC48"/>
    <mergeCell ref="D50:BC50"/>
    <mergeCell ref="D51:BC51"/>
    <mergeCell ref="D53:BC53"/>
    <mergeCell ref="D55:BC55"/>
    <mergeCell ref="D57:BC57"/>
    <mergeCell ref="D65:BC65"/>
    <mergeCell ref="D67:BC67"/>
    <mergeCell ref="D69:BC69"/>
    <mergeCell ref="D71:BC71"/>
    <mergeCell ref="D73:BC73"/>
    <mergeCell ref="D75:BC75"/>
    <mergeCell ref="D77:BC77"/>
    <mergeCell ref="D80:BC80"/>
    <mergeCell ref="D82:BC82"/>
    <mergeCell ref="D84:BC84"/>
    <mergeCell ref="D85:BC85"/>
    <mergeCell ref="D87:BC87"/>
    <mergeCell ref="D89:BC89"/>
    <mergeCell ref="D91:BC91"/>
    <mergeCell ref="D94:BC94"/>
    <mergeCell ref="D95:BC95"/>
    <mergeCell ref="D97:BC97"/>
    <mergeCell ref="D99:BC99"/>
    <mergeCell ref="D100:BC100"/>
    <mergeCell ref="D102:BC102"/>
    <mergeCell ref="D104:BC104"/>
    <mergeCell ref="D106:BC106"/>
    <mergeCell ref="D108:BC108"/>
    <mergeCell ref="D110:BC110"/>
    <mergeCell ref="D111:BC111"/>
    <mergeCell ref="D113:BC113"/>
    <mergeCell ref="D115:BC115"/>
    <mergeCell ref="D117:BC117"/>
    <mergeCell ref="D119:BC119"/>
    <mergeCell ref="D121:BC121"/>
    <mergeCell ref="D123:BC123"/>
    <mergeCell ref="D125:BC125"/>
    <mergeCell ref="D128:BC128"/>
    <mergeCell ref="D130:BC130"/>
    <mergeCell ref="D132:BC132"/>
    <mergeCell ref="D133:BC133"/>
    <mergeCell ref="D136:BC136"/>
    <mergeCell ref="D137:BC137"/>
    <mergeCell ref="D141:BC141"/>
    <mergeCell ref="D143:BC143"/>
    <mergeCell ref="D146:BC146"/>
    <mergeCell ref="D149:BC149"/>
    <mergeCell ref="D151:BC151"/>
    <mergeCell ref="D155:BC155"/>
    <mergeCell ref="D156:BC156"/>
    <mergeCell ref="D159:BC159"/>
    <mergeCell ref="D160:BC160"/>
    <mergeCell ref="D162:BC162"/>
    <mergeCell ref="D167:BC167"/>
    <mergeCell ref="D171:BC171"/>
    <mergeCell ref="D179:BC179"/>
    <mergeCell ref="D182:BC182"/>
    <mergeCell ref="D184:BC184"/>
    <mergeCell ref="D191:BC191"/>
    <mergeCell ref="D194:BC194"/>
    <mergeCell ref="D196:BC196"/>
    <mergeCell ref="D198:BC198"/>
    <mergeCell ref="D204:BC204"/>
    <mergeCell ref="D211:BC211"/>
    <mergeCell ref="D217:BC217"/>
    <mergeCell ref="D218:BC218"/>
    <mergeCell ref="D220:BC220"/>
    <mergeCell ref="D222:BC222"/>
    <mergeCell ref="D224:BC224"/>
    <mergeCell ref="D226:BC226"/>
    <mergeCell ref="D228:BC228"/>
    <mergeCell ref="D230:BC230"/>
    <mergeCell ref="D232:BC232"/>
    <mergeCell ref="D234:BC234"/>
    <mergeCell ref="D238:BC238"/>
    <mergeCell ref="D246:BC246"/>
    <mergeCell ref="D254:BC254"/>
    <mergeCell ref="D261:BC261"/>
    <mergeCell ref="D268:BC268"/>
    <mergeCell ref="D270:BC270"/>
    <mergeCell ref="D272:BC272"/>
    <mergeCell ref="D274:BC274"/>
    <mergeCell ref="D279:BC279"/>
    <mergeCell ref="D282:BC282"/>
    <mergeCell ref="D284:BC284"/>
    <mergeCell ref="D285:BC285"/>
    <mergeCell ref="D291:BC291"/>
    <mergeCell ref="D296:BC296"/>
    <mergeCell ref="D298:BC298"/>
    <mergeCell ref="D304:BC304"/>
    <mergeCell ref="D305:BC305"/>
    <mergeCell ref="D307:BC307"/>
    <mergeCell ref="D309:BC309"/>
    <mergeCell ref="D310:BC310"/>
    <mergeCell ref="D312:BC312"/>
    <mergeCell ref="D315:BC315"/>
    <mergeCell ref="D316:BC316"/>
    <mergeCell ref="D318:BC318"/>
    <mergeCell ref="D320:BC320"/>
    <mergeCell ref="D322:BC322"/>
    <mergeCell ref="D326:BC326"/>
    <mergeCell ref="D349:BC349"/>
    <mergeCell ref="D357:BC357"/>
    <mergeCell ref="D362:BC362"/>
    <mergeCell ref="D329:BC329"/>
    <mergeCell ref="D333:BC333"/>
    <mergeCell ref="D335:BC335"/>
    <mergeCell ref="D338:BC338"/>
    <mergeCell ref="D340:BC340"/>
    <mergeCell ref="D344:BC344"/>
  </mergeCells>
  <dataValidations count="3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2">
      <formula1>IF(E382="Select",-1,IF(E382="At Par",0,0))</formula1>
      <formula2>IF(E382="Select",-1,IF(E382="At Par",0,0.99))</formula2>
    </dataValidation>
    <dataValidation type="list" allowBlank="1" showErrorMessage="1" sqref="E38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2">
      <formula1>0</formula1>
      <formula2>99.9</formula2>
    </dataValidation>
    <dataValidation type="list" allowBlank="1" showErrorMessage="1" sqref="D13:D14 K15 D16:D17 K18 D19 K20 D21:D22 K23:K28 D29 K30 D31 K32:K34 D35:D36 K37:K39 D40:D41 K42:K43 D44 K45:K47 D48 K49 D50:D51 K52 D53 K54 D55 K56 D57 K58:K59 D60 K61 D62:D63 K64 D65 K66 D67 K68 D69 K70 D71 K72 D73 K74 D75 K76 D77 K78:K79 D80 K81 D82 K83 D84:D85 K86 D87 K88 D89 K90 D91 K92:K93 D94:D95 K96 D97 K98 D99:D100 K101 D102 K103 D104 K105 D106 K107 D108 K109 D110:D111 K112 D113 K114 D115 K116 D117 K118 D119 K120 D121 K122 D123 K124 D125 K126:K127 D128 K129 D130 K131 D132:D133 K134:K135 D136:D137 K138:K140 D141 K142 D143 K144:K145">
      <formula1>"Partial Conversion,Full Conversion"</formula1>
      <formula2>0</formula2>
    </dataValidation>
    <dataValidation type="list" allowBlank="1" showErrorMessage="1" sqref="D146 K147:K148 D149 K150 D151 K152:K154 D155:D156 K157:K158 D159:D160 K161 D162 K163:K166 D167 K168:K170 D171 K172:K178 D179 K180:K181 D182 K183 D184 K185:K190 D191 K192:K193 D194 K195 D196 K197 D198 K199:K203 D204 K205:K210 D211 K212:K216 D217:D218 K219 D220 K221 D222 K223 D224 K225 D226 K227 D228 K229 D230 K231 D232 K233 D234 K235:K237 D238 K239:K245 D246 K247:K253 D254 K255:K260 D261 K262:K267 D268 K269 D270 K271 D272 K273 D274 K275:K278 D279 K280:K281 D282 K283 D284:D285 K286:K290 D291 K292:K295 D296 K297 D298 K299:K303 D304:D305 K306 D307 K308 D309:D310 K311 D312 K313:K314 D315:D316 K317 D318 K319 D320 K321 D322 K323:K325 D326 D374 D329 K330:K332">
      <formula1>"Partial Conversion,Full Conversion"</formula1>
      <formula2>0</formula2>
    </dataValidation>
    <dataValidation type="list" allowBlank="1" showErrorMessage="1" sqref="D333 K334 D335 K336:K337 D338 K339 D340 K341:K343 D344 K345:K348 D349 K350:K356 D357 K358:K361 D362 K363:K373 K327:K328 K375:K38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3:H28 G30:H30 G32:H34 G37:H39 G42:H43 G45:H47 G49:H49 G52:H52 G54:H54 G56:H56 G58:H59 G61:H61 G64:H64 G66:H66 G68:H68 G70:H70 G72:H72 G74:H74 G76:H76 G78:H79 G81:H81 G83:H83 G86:H86 G88:H88 G90:H90 G92:H93 G96:H96 G98:H98 G101:H101 G103:H103 G105:H105 G107:H107 G109:H109 G112:H112 G114:H114 G116:H116 G118:H118 G120:H120 G122:H122 G124:H124 G126:H127 G129:H129 G131:H131 G134:H135 G138:H140 G142:H142 G144:H145 G147:H148 G150:H150 G152:H154 G157:H158 G161:H161 G163:H166 G168:H170 G172:H178 G180:H181 G183:H183 G185:H190 G192:H193 G195:H195 G197:H197 G199:H203 G205:H210 G212:H216 G219:H219 G221:H221 G223:H223 G225:H225 G227:H227 G229:H229 G231:H231 G233:H233 G235:H237 G239:H245 G247:H253 G255:H260 G262:H267 G269:H269 G271:H271 G273:H273 G275:H278 G280:H281 G283:H283 G286:H290 G292:H295 G297:H297 G299:H303 G306:H306 G308:H308 G311:H311 G313:H314 G317:H317 G319:H319 G321:H321 G323:H325 G330:H332 G334:H3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6:H337 G339:H339 G341:H343 G345:H348 G350:H356 G358:H361 G363:H373 G327:H328 G375:H380">
      <formula1>0</formula1>
      <formula2>999999999999999</formula2>
    </dataValidation>
    <dataValidation allowBlank="1" showInputMessage="1" showErrorMessage="1" promptTitle="Addition / Deduction" prompt="Please Choose the correct One" sqref="J15 J18 J20 J23:J28 J30 J32:J34 J37:J39 J42:J43 J45:J47 J49 J52 J54 J56 J58:J59 J61 J64 J66 J68 J70 J72 J74 J76 J78:J79 J81 J83 J86 J88 J90 J92:J93 J96 J98 J101 J103 J105 J107 J109 J112 J114 J116 J118 J120 J122 J124 J126:J127 J129 J131 J134:J135 J138:J140 J142 J144:J145 J147:J148 J150 J152:J154 J157:J158 J161 J163:J166 J168:J170 J172:J178 J180:J181 J183 J185:J190 J192:J193 J195 J197 J199:J203 J205:J210 J212:J216 J219 J221 J223 J225 J227 J229 J231 J233 J235:J237 J239:J245 J247:J253 J255:J260 J262:J267 J269 J271 J273 J275:J278 J280:J281 J283 J286:J290 J292:J295 J297 J299:J303 J306 J308 J311 J313:J314 J317 J319 J321 J323:J325 J330:J332 J334">
      <formula1>0</formula1>
      <formula2>0</formula2>
    </dataValidation>
    <dataValidation allowBlank="1" showInputMessage="1" showErrorMessage="1" promptTitle="Addition / Deduction" prompt="Please Choose the correct One" sqref="J336:J337 J339 J341:J343 J345:J348 J350:J356 J358:J361 J363:J373 J327:J328 J375:J380">
      <formula1>0</formula1>
      <formula2>0</formula2>
    </dataValidation>
    <dataValidation type="list" showErrorMessage="1" sqref="I15 I18 I20 I23:I28 I30 I32:I34 I37:I39 I42:I43 I45:I47 I49 I52 I54 I56 I58:I59 I61 I64 I66 I68 I70 I72 I74 I76 I78:I79 I81 I83 I86 I88 I90 I92:I93 I96 I98 I101 I103 I105 I107 I109 I112 I114 I116 I118 I120 I122 I124 I126:I127 I129 I131 I134:I135 I138:I140 I142 I144:I145 I147:I148 I150 I152:I154 I157:I158 I161 I163:I166 I168:I170 I172:I178 I180:I181 I183 I185:I190 I192:I193 I195 I197 I199:I203 I205:I210 I212:I216 I219 I221 I223 I225 I227 I229 I231 I233 I235:I237 I239:I245 I247:I253 I255:I260 I262:I267 I269 I271 I273 I275:I278 I280:I281 I283 I286:I290 I292:I295 I297 I299:I303 I306 I308 I311 I313:I314 I317 I319 I321 I323:I325 I330:I332 I334">
      <formula1>"Excess(+),Less(-)"</formula1>
      <formula2>0</formula2>
    </dataValidation>
    <dataValidation type="list" showErrorMessage="1" sqref="I336:I337 I339 I341:I343 I345:I348 I350:I356 I358:I361 I363:I373 I327:I328 I375:I38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3:O28 N30:O30 N32:O34 N37:O39 N42:O43 N45:O47 N49:O49 N52:O52 N54:O54 N56:O56 N58:O59 N61:O61 N64:O64 N66:O66 N68:O68 N70:O70 N72:O72 N74:O74 N76:O76 N78:O79 N81:O81 N83:O83 N86:O86 N88:O88 N90:O90 N92:O93 N96:O96 N98:O98 N101:O101 N103:O103 N105:O105 N107:O107 N109:O109 N112:O112 N114:O114 N116:O116 N118:O118 N120:O120 N122:O122 N124:O124 N126:O127 N129:O129 N131:O131 N134:O135 N138:O140 N142:O142 N144:O145 N147:O148 N150:O150 N152:O154 N157:O158 N161:O161 N163:O166 N168:O170 N172:O178 N180:O181 N183:O183 N185:O190 N192:O193 N195:O195 N197:O197 N199:O203 N205:O210 N212:O216 N219:O219 N221:O221 N223:O223 N225:O225 N227:O227 N229:O229 N231:O231 N233:O233 N235:O237 N239:O245 N247:O253 N255:O260 N262:O267 N269:O269 N271:O271 N273:O273 N275:O278 N280:O281 N283:O283 N286:O290 N292:O295 N297:O297 N299:O303 N306:O306 N308:O308 N311:O311 N313:O314 N317:O317 N319:O319 N321:O321 N323:O325 N330:O332 N334:O33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6:O337 N339:O339 N341:O343 N345:O348 N350:O356 N358:O361 N363:O373 N327:O328 N375:O3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8 R30 R32:R34 R37:R39 R42:R43 R45:R47 R49 R52 R54 R56 R58:R59 R61 R64 R66 R68 R70 R72 R74 R76 R78:R79 R81 R83 R86 R88 R90 R92:R93 R96 R98 R101 R103 R105 R107 R109 R112 R114 R116 R118 R120 R122 R124 R126:R127 R129 R131 R134:R135 R138:R140 R142 R144:R145 R147:R148 R150 R152:R154 R157:R158 R161 R163:R166 R168:R170 R172:R178 R180:R181 R183 R185:R190 R192:R193 R195 R197 R199:R203 R205:R210 R212:R216 R219 R221 R223 R225 R227 R229 R231 R233 R235:R237 R239:R245 R247:R253 R255:R260 R262:R267 R269 R271 R273 R275:R278 R280:R281 R283 R286:R290 R292:R295 R297 R299:R303 R306 R308 R311 R313:R314 R317 R319 R321 R323:R325 R330:R332 R3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6:R337 R339 R341:R343 R345:R348 R350:R356 R358:R361 R363:R373 R327:R328 R375:R38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8 Q30 Q32:Q34 Q37:Q39 Q42:Q43 Q45:Q47 Q49 Q52 Q54 Q56 Q58:Q59 Q61 Q64 Q66 Q68 Q70 Q72 Q74 Q76 Q78:Q79 Q81 Q83 Q86 Q88 Q90 Q92:Q93 Q96 Q98 Q101 Q103 Q105 Q107 Q109 Q112 Q114 Q116 Q118 Q120 Q122 Q124 Q126:Q127 Q129 Q131 Q134:Q135 Q138:Q140 Q142 Q144:Q145 Q147:Q148 Q150 Q152:Q154 Q157:Q158 Q161 Q163:Q166 Q168:Q170 Q172:Q178 Q180:Q181 Q183 Q185:Q190 Q192:Q193 Q195 Q197 Q199:Q203 Q205:Q210 Q212:Q216 Q219 Q221 Q223 Q225 Q227 Q229 Q231 Q233 Q235:Q237 Q239:Q245 Q247:Q253 Q255:Q260 Q262:Q267 Q269 Q271 Q273 Q275:Q278 Q280:Q281 Q283 Q286:Q290 Q292:Q295 Q297 Q299:Q303 Q306 Q308 Q311 Q313:Q314 Q317 Q319 Q321 Q323:Q325 Q330:Q332 Q3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6:Q337 Q339 Q341:Q343 Q345:Q348 Q350:Q356 Q358:Q361 Q363:Q373 Q327:Q328 Q375:Q38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8 M30 M32:M34 M37:M39 M42:M43 M45:M47 M49 M52 M54 M56 M58:M59 M61 M64 M66 M68 M70 M72 M74 M76 M78:M79 M81 M83 M86 M88 M90 M92:M93 M96 M98 M101 M103 M105 M107 M109 M112 M114 M116 M118 M120 M122 M124 M126:M127 M129 M131 M134:M135 M138:M140 M142 M144:M145 M147:M148 M150 M152:M154 M157:M158 M161 M163:M166 M168:M170 M172:M178 M180:M181 M183 M185:M190 M192:M193 M195 M197 M199:M203 M205:M210 M212:M216 M219 M221 M223 M225 M227 M229 M231 M233 M235:M237 M239:M245 M247:M253 M255:M260 M262:M267 M269 M271 M273 M275:M278 M280:M281 M283 M286:M290 M292:M295 M297 M299:M303 M306 M308 M311 M313:M314 M317 M319 M321 M323:M325 M330:M332 M3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6:M337 M339 M341:M343 M345:M348 M350:M356 M358:M361 M363:M373 M327:M328 M375:M38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8 F30 F32:F34 F37:F39 F42:F43 F45:F47 F49 F52 F54 F56 F58:F59 F61 F64 F66 F68 F70 F72 F74 F76 F78:F79 F81 F83 F86 F88 F90 F92:F93 F96 F98 F101 F103 F105 F107 F109 F112 F114 F116 F118 F120 F122 F124 F126:F127 F129 F131 F134:F135 F138:F140 F142 F144:F145 F147:F148 F150 F152:F154 F157:F158 F161 F163:F166 F168:F170 F172:F178 F180:F181 F183 F185:F190 F192:F193 F195 F197 F199:F203 F205:F210 F212:F216 F219 F221 F223 F225 F227 F229 F231 F233 F235:F237 F239:F245 F247:F253 F255:F260 F262:F267 F269 F271 F273 F275:F278 F280:F281 F283 F286:F290 F292:F295 F297 F299:F303 F306 F308 F311 F313:F314 F317 F319 F321 F323:F325 F330:F332 F334">
      <formula1>0</formula1>
      <formula2>999999999999999</formula2>
    </dataValidation>
    <dataValidation type="decimal" allowBlank="1" showInputMessage="1" showErrorMessage="1" promptTitle="Estimated Rate" prompt="Please enter the Rate for this item. " errorTitle="Invalid Entry" error="Only Numeric Values are allowed. " sqref="F336:F337 F339 F341:F343 F345:F348 F350:F356 F358:F361 F363:F373 F327:F328 F375:F380">
      <formula1>0</formula1>
      <formula2>999999999999999</formula2>
    </dataValidation>
    <dataValidation type="list" allowBlank="1" showInputMessage="1" showErrorMessage="1" sqref="L376 L377 L37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80 L379">
      <formula1>"INR"</formula1>
    </dataValidation>
    <dataValidation allowBlank="1" showInputMessage="1" showErrorMessage="1" promptTitle="Itemcode/Make" prompt="Please enter text" sqref="C13:C380">
      <formula1>0</formula1>
      <formula2>0</formula2>
    </dataValidation>
  </dataValidations>
  <printOptions/>
  <pageMargins left="0.45" right="0.2" top="0.25" bottom="0.25" header="0.511805555555556" footer="0.511805555555556"/>
  <pageSetup fitToHeight="0" horizontalDpi="300" verticalDpi="300" orientation="portrait" paperSize="9" scale="4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2024-02-12T10:50:18Z</cp:lastPrinted>
  <dcterms:created xsi:type="dcterms:W3CDTF">2009-01-30T06:42:42Z</dcterms:created>
  <dcterms:modified xsi:type="dcterms:W3CDTF">2024-02-21T06:43:13Z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