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'BoQ1'!$A$11:$BC$195</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'BoQ1'!$A$1:$BC$195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<sst xmlns="http://schemas.openxmlformats.org/spreadsheetml/2006/main" count="1373" uniqueCount="423">
  <si>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</si>
  <si>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</si>
  <si>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</si>
  <si>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</si>
  <si>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</si>
  <si>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</si>
  <si>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</si>
  <si>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</si>
  <si>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</si>
  <si>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</si>
  <si>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</si>
  <si>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</si>
  <si>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</si>
  <si>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</si>
  <si>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</si>
  <si>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</si>
  <si>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</si>
  <si>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</si>
  <si>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</si>
  <si>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</si>
  <si>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</si>
  <si>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</si>
  <si>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</si>
  <si>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</si>
  <si>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</si>
  <si>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</si>
  <si>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</si>
  <si>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</si>
  <si>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</si>
  <si>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</si>
  <si>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</si>
  <si>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</si>
  <si>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</si>
  <si>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</si>
  <si>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</si>
  <si>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</si>
  <si>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</si>
  <si>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</si>
  <si>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</si>
  <si>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</si>
  <si>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</si>
  <si>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</si>
  <si>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</si>
  <si>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</si>
  <si>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</si>
  <si>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</si>
  <si>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</si>
  <si>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</si>
  <si>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</si>
  <si>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</si>
  <si>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</si>
  <si>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</si>
  <si>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</si>
  <si>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</si>
  <si>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</si>
  <si>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</si>
  <si>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</si>
  <si>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</si>
  <si>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</si>
  <si>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</si>
  <si>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</si>
  <si>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no.6</t>
  </si>
  <si>
    <t>item no.7</t>
  </si>
  <si>
    <t>item no.9</t>
  </si>
  <si>
    <t>item no.11</t>
  </si>
  <si>
    <t>item no.12</t>
  </si>
  <si>
    <t>item no.14</t>
  </si>
  <si>
    <t>item no.15</t>
  </si>
  <si>
    <t>item no.16</t>
  </si>
  <si>
    <t>item no.17</t>
  </si>
  <si>
    <t>Component</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</si>
  <si>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</si>
  <si>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</si>
  <si>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</si>
  <si>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</si>
  <si>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</si>
  <si>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</si>
  <si>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</si>
  <si>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</si>
  <si>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</si>
  <si>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</si>
  <si>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</si>
  <si>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</si>
  <si>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</si>
  <si>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</si>
  <si>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</si>
  <si>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</si>
  <si>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</si>
  <si>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</si>
  <si>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</si>
  <si>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</si>
  <si>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</si>
  <si>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</si>
  <si>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</si>
  <si>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</si>
  <si>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</si>
  <si>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</si>
  <si>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</si>
  <si>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</si>
  <si>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</si>
  <si>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</si>
  <si>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</si>
  <si>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</si>
  <si>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</si>
  <si>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</si>
  <si>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</si>
  <si>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</si>
  <si>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</si>
  <si>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</si>
  <si>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</si>
  <si>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</si>
  <si>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</si>
  <si>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</si>
  <si>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</si>
  <si>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</si>
  <si>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</si>
  <si>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</si>
  <si>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</si>
  <si>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</si>
  <si>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</si>
  <si>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</si>
  <si>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</si>
  <si>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</si>
  <si>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</si>
  <si>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</si>
  <si>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</si>
  <si>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</si>
  <si>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</si>
  <si>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</si>
  <si>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</si>
  <si>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</si>
  <si>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</si>
  <si>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</si>
  <si>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</si>
  <si>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</si>
  <si>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</si>
  <si>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sqm</t>
  </si>
  <si>
    <t>MASONRY WORK</t>
  </si>
  <si>
    <t>FLOORING</t>
  </si>
  <si>
    <t>FINISHING</t>
  </si>
  <si>
    <t>cum</t>
  </si>
  <si>
    <t>metre</t>
  </si>
  <si>
    <t>each</t>
  </si>
  <si>
    <t>ROOFING</t>
  </si>
  <si>
    <t>Finishing walls with Acrylic Smooth exterior paint of required shade :</t>
  </si>
  <si>
    <t>New work (Two or more coat applied @ 1.67 ltr/10 sqm over and including priming coat of exterior primer applied @ 2.20 kg/10 sqm)</t>
  </si>
  <si>
    <t>Tender Inviting Authority: DOIP, IIT Kanpur</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</si>
  <si>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</si>
  <si>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Pointing on brick work or brick flooring with cement mortar 1:3 (1 cement : 3 fine sand):</t>
  </si>
  <si>
    <t>Flush / Ruled/ Struck or weathered pointing</t>
  </si>
  <si>
    <t>REPAIRS TO BUILDING</t>
  </si>
  <si>
    <t>Dismantling and Demolishing</t>
  </si>
  <si>
    <t>Demolishing brick work manually/ by mechanical means including stacking of serviceable material and disposal of unserviceable material within 50 metres lead as per direction of Engineer-in-charge.</t>
  </si>
  <si>
    <t>In cement mortar</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</si>
  <si>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</si>
  <si>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</si>
  <si>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</si>
  <si>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</si>
  <si>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</si>
  <si>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Half brick masonry with common burnt clay F.P.S. (non modular) bricks of class designation 7.5 in superstructure above plinth level up to floor V level.</t>
  </si>
  <si>
    <t>Cement mortar 1:4 (1 cement :4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</si>
  <si>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</si>
  <si>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</si>
  <si>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stone slab colour black, Cherry/Ruby red</t>
  </si>
  <si>
    <t>WOOD AND P. V. C. WORK</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</si>
  <si>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</si>
  <si>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</si>
  <si>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</si>
  <si>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</si>
  <si>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125 mm</t>
  </si>
  <si>
    <t>Providing and fixing aluminium hanging floor door stopper, ISI marked, anodised (anodic coating not less than grade AC 10 as per IS : 1868) transparent or dyed to required colour and shade, with necessary screws etc. complete.</t>
  </si>
  <si>
    <t>Twin rubber stopper</t>
  </si>
  <si>
    <t>STEEL WORK</t>
  </si>
  <si>
    <t>15 mm cement plaster on rough side of single or half brick wall of mix:</t>
  </si>
  <si>
    <t>6 mm cement plaster of mix :</t>
  </si>
  <si>
    <t>1:3 (1 cement : 3 fine sand)</t>
  </si>
  <si>
    <t>Two or more coats on new work</t>
  </si>
  <si>
    <t>Painting with synthetic enamel paint of approved brand and manufacture to give an even shade :</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</si>
  <si>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</si>
  <si>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</si>
  <si>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Demolishing cement concrete manually/ by mechanical means including disposal of material within 50 metres lead as per direction of Engineer - in - charge.</t>
  </si>
  <si>
    <t>Demolishing R.C.C. work manually/ by mechanical means including stacking of steel bars and disposal of unserviceable material within 50 metres lead as per direction of Engineer - in- charge.</t>
  </si>
  <si>
    <t>MINOR CIVIL MAINTENANCE WORK</t>
  </si>
  <si>
    <t>kg</t>
  </si>
  <si>
    <t>Each</t>
  </si>
  <si>
    <t>item no.13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</si>
  <si>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</si>
  <si>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</si>
  <si>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</si>
  <si>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</si>
  <si>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</si>
  <si>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</si>
  <si>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</si>
  <si>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</si>
  <si>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</si>
  <si>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</si>
  <si>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</si>
  <si>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</si>
  <si>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</si>
  <si>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</si>
  <si>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</si>
  <si>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</si>
  <si>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</si>
  <si>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</si>
  <si>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</si>
  <si>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</si>
  <si>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</si>
  <si>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</si>
  <si>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</si>
  <si>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</si>
  <si>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</si>
  <si>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</si>
  <si>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</si>
  <si>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</si>
  <si>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</si>
  <si>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</si>
  <si>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</si>
  <si>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</si>
  <si>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</si>
  <si>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</si>
  <si>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</si>
  <si>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</si>
  <si>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</si>
  <si>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</si>
  <si>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</si>
  <si>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</si>
  <si>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</si>
  <si>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</si>
  <si>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</si>
  <si>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</si>
  <si>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</si>
  <si>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</si>
  <si>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</si>
  <si>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</si>
  <si>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</si>
  <si>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</si>
  <si>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Shelves (Cast in situ)</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</si>
  <si>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</si>
  <si>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</si>
  <si>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Area of slab over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</si>
  <si>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</si>
  <si>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</si>
  <si>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wood work in frames of doors, windows, clerestory windows and other frames, wrought framed and fixed in position with hold fast lugs or with dash fasteners of required dia &amp; length (hold fast lugs or dash fastener shall be paid for separately).</t>
  </si>
  <si>
    <t>Second class teak wood</t>
  </si>
  <si>
    <t>Extra for providing vision panel not exceeding 0.1 sqm in all type of flush doors (cost of glass excluded) (overall area of door shutter to be measured):</t>
  </si>
  <si>
    <t>Rectangular or square</t>
  </si>
  <si>
    <t>Extra for cutting rebate in flush door shutters (Total area of the shutter to be measured).</t>
  </si>
  <si>
    <t>Providing and fixing aluminium die cast body tubular type universal hydraulic door closer (having brand logo with ISI, IS : 3564, embossed on the body, door weight upto 35 kg and door width upto 700 mm), with necessary accessories and screws etc. complete.</t>
  </si>
  <si>
    <t>300x10 mm</t>
  </si>
  <si>
    <t>150x10 mm</t>
  </si>
  <si>
    <t>Providing and fixing bright finished brass 100 mm mortice latch and lock, ISI marked, with six levers and a pair of anodised (anodic coating not less than grade AC 10 as per IS : 1868) aluminium lever handles of approved quality with necessary screws etc. complete.</t>
  </si>
  <si>
    <t>Providing and fixing plain lining with necessary screws/nuts &amp; bolts/ nails, including a coat of approved primer on one face, and fixed on wooden /steel frame work, complete as per direction of Engineer-in- charge (Frame work shall be paid for separately).</t>
  </si>
  <si>
    <t>12mm thick commercial ply conforming to IS : 1328 BWR type</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</si>
  <si>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</si>
  <si>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</si>
  <si>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</si>
  <si>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</si>
  <si>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</si>
  <si>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</si>
  <si>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</si>
  <si>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1:4 (1 cement: 4 coarse sand)</t>
  </si>
  <si>
    <t>Wall painting with acrylic emulsion paint of approved brand and manufacture to give an even shade :</t>
  </si>
  <si>
    <t>Distempering with 1st quality acrylic distember (Ready mix) having VOC content less than 50 grams/ litre  of approved brand and manufacture to give an even shade :</t>
  </si>
  <si>
    <t>Old work (one or more coats)</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</si>
  <si>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</si>
  <si>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</si>
  <si>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 in-charge .The elevational area of the scaffolding shall be measured for payment purpose .The payment will be made once irrespective of duration of scaffolding.</t>
  </si>
  <si>
    <t>Cutting holes of required size in brick masonry wall for fixing of exhaust fan including providing and fixing 300 mm dia PVC pipe conforming BIS-12818 and making good the same etc. complete as per direction of Engineer-in-charge.</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</si>
  <si>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</si>
  <si>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</si>
  <si>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Nominal concrete 1:3:6 or richer mix (i/c equivalent design mix)</t>
  </si>
  <si>
    <t>Dismantling doors, windows and clerestory windows (steel or wood) shutter including chowkhats, architrave, holdfasts etc. complete and stacking within 50 metres lead :</t>
  </si>
  <si>
    <t>Of area 3 sq. metres and below</t>
  </si>
  <si>
    <t>Dismantling tile work in floors and roofs laid in cement mortar including stacking material within 50 metres lead.</t>
  </si>
  <si>
    <t>For thickness of tiles 10 mm to 25 mm</t>
  </si>
  <si>
    <t>Dismantling cement asbestos or other hard board ceiling or partition walls including stacking of serviceable materials and disposal of unserviceable materials within 50 metres lead.</t>
  </si>
  <si>
    <t>Dismantling old plaster or skirting raking out joints and cleaning the surface for plaster including disposal of rubbish to the dumping ground within 50 metres lead.</t>
  </si>
  <si>
    <t>Dismantling aluminium/ Gypsum partitions, doors, windows, fixed glazing and false ceiling including disposal of unserviceable material and stacking of serviceable material with in 50 meters lead as directed by Engineer-in-charge.</t>
  </si>
  <si>
    <t>SANITARY INSTALLATIONS</t>
  </si>
  <si>
    <t>Providing and fixing white vitreous china laboratory sink including making all connections excluding cost of fittings :</t>
  </si>
  <si>
    <t>Size 600x450x200 mm</t>
  </si>
  <si>
    <t>Providing and fixing P.V.C. waste pipe for sink or wash basin including P.V.C. waste fittings complete.</t>
  </si>
  <si>
    <t>Flexible pipe</t>
  </si>
  <si>
    <t>32 mm dia</t>
  </si>
  <si>
    <t>WATER SUPPLY</t>
  </si>
  <si>
    <t>Providing and fixing G.I. pipes complete with G.I. fittings and clamps, i/c cutting and making good the walls etc.   Internal work - Exposed on wall</t>
  </si>
  <si>
    <t>20 mm dia nominal bore</t>
  </si>
  <si>
    <t>40 mm dia nominal bore</t>
  </si>
  <si>
    <t>Providing and fixing G.I. Pipes complete with G.I. fittings and clamps, i/c making good the walls etc. concealed pipe, including painting with anti corrosive bitumastic paint, cutting chases and making good the wall :</t>
  </si>
  <si>
    <t>15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</si>
  <si>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</si>
  <si>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</si>
  <si>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</si>
  <si>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20 mm nominal bore</t>
  </si>
  <si>
    <t>Providing and fixing G.I. Union in G.I. pipe including cutting and threading the pipe and making long screws etc. complete (New work)  :</t>
  </si>
  <si>
    <t>40 mm nominal bore</t>
  </si>
  <si>
    <t>Providing and fixing C.P. brass long body bib cock of approved quality conforming to IS standards and weighing not less than 690 gms.</t>
  </si>
  <si>
    <t>15 mm nominal bore</t>
  </si>
  <si>
    <t>Providing and fixing C.P. brass angle valve for basin mixer and geyser points of approved quality conforming to IS:8931</t>
  </si>
  <si>
    <t>15mm nominal bore</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</si>
  <si>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</si>
  <si>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</si>
  <si>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</si>
  <si>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</si>
  <si>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</si>
  <si>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</si>
  <si>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</si>
  <si>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Filling the gap in between aluminium frame &amp; adjacent RCC/ Brick/ Stone work by providing weather silicon sealant over backer rod of approved quality as per architectural drawings and direction of Engineer-in-charge complete.</t>
  </si>
  <si>
    <t>Upto 5mm depth and 5 mm width</t>
  </si>
  <si>
    <t>Providing and fixing aluminium casement windows fastener of required length for aluminium windows with necessary screws etc. complete.</t>
  </si>
  <si>
    <t>Anodized (AC 15) aluminium</t>
  </si>
  <si>
    <t>Removal of old PVC floor and cleaning of adhesive with repairing of floor etc complete</t>
  </si>
  <si>
    <t xml:space="preserve">Rewiring for light point/ fan point/ exhaust fan point/ call bell point with 1.5 sq.mm FRLS PVC insulated copper conductor single core cable and 1.5 sq.mm FRLS PVC insulated copper conductor single core cable as earth wire in existing surface/ recessed steel/PVC conduit including dismantling as required. </t>
  </si>
  <si>
    <t xml:space="preserve">Group C </t>
  </si>
  <si>
    <t xml:space="preserve">Supplying and drawing following sizes of FRLS PVC insulated copper conductor, single core cable in the existing surface/ recessed steel/ PVC conduit as required. </t>
  </si>
  <si>
    <t xml:space="preserve">3 x 1.5 sq. mm </t>
  </si>
  <si>
    <t xml:space="preserve">3 x 2.5 sq. mm </t>
  </si>
  <si>
    <t xml:space="preserve">3 x 4 sq. mm </t>
  </si>
  <si>
    <t>2 x 16 sq.mm.</t>
  </si>
  <si>
    <t>Supply and fixing of 32 x 20 mm DLP mini- trunking  white-system with independent cover  etc. as required complete.</t>
  </si>
  <si>
    <t>Supply and fixing of 105 x 50 mm DLP  trunking  white-system but without cover and partition etc. as required complete.</t>
  </si>
  <si>
    <t xml:space="preserve">Supply and fixing of following accessories suitable for 105 mm x 50 mm size  plastic trunking white system. </t>
  </si>
  <si>
    <t>85 mm flexible cover</t>
  </si>
  <si>
    <t xml:space="preserve">End cap </t>
  </si>
  <si>
    <t xml:space="preserve"> Internal angles- adjustable from 80°-100°</t>
  </si>
  <si>
    <t>external angles- adjustable from 60°-120°</t>
  </si>
  <si>
    <t xml:space="preserve"> flat junction</t>
  </si>
  <si>
    <t xml:space="preserve"> flat angles</t>
  </si>
  <si>
    <t>separation partitions</t>
  </si>
  <si>
    <t>Joints for 85mm width cover</t>
  </si>
  <si>
    <t>base joints</t>
  </si>
  <si>
    <t>Supplying, installation of Clip-on frame with finishing plate for 85mm cover for DLP plastic trunking 105mm x 50mm  etc. as reqd.</t>
  </si>
  <si>
    <t>3 module</t>
  </si>
  <si>
    <t>6 module</t>
  </si>
  <si>
    <t xml:space="preserve">Supplying and fixing following modular switch/ socket on the existing clip-on frame fixed on 85mm cover of 105 x 50 mm DLP plastic trunking including connections etc. as required complete. </t>
  </si>
  <si>
    <t xml:space="preserve">6 A switch </t>
  </si>
  <si>
    <t xml:space="preserve">20 A switch </t>
  </si>
  <si>
    <t xml:space="preserve">6 A pin 2/3 pin socket outlet </t>
  </si>
  <si>
    <t xml:space="preserve">6/16 A 3 pin socket outlet </t>
  </si>
  <si>
    <t xml:space="preserve">Supplying and fixing of following ways surface/ recess mounting, vertical type, 415 V, incomer TPN MCCB distribution board of sheet steel, dust protected, duly powder painted, inclusive of 200 A tinned copper bus bar, common neutral link, earth bar, din bar for mounting MCBs (but without MCBs and incomer) as required . (Note : Vertical type MCB TPDB is normally used where 3 phase outlets are required.) </t>
  </si>
  <si>
    <t xml:space="preserve">12 way (4 + 36), Double door </t>
  </si>
  <si>
    <t xml:space="preserve">Supplying and fixing following rating, 240/415 V, 10 kA, "C" curve, miniature circuit breaker suitable for inductive load of following poles in the existing MCB DB complete with connections, testing and commissioning etc. as required. </t>
  </si>
  <si>
    <t>Single pole 5 A to 32 A</t>
  </si>
  <si>
    <t>Triple pole 5 A to 32 A</t>
  </si>
  <si>
    <t>Triple pole (40A-63A)</t>
  </si>
  <si>
    <t xml:space="preserve">Providing and fixing following rating and breaking capacity and pole MCCB with thermomagnetic release and terminal spreaders in existing cubicle panel board including drilling holes in cubicle panel, making connections, etc. as required. </t>
  </si>
  <si>
    <t xml:space="preserve">125 A,36KA,FPMCCB </t>
  </si>
  <si>
    <t>Supply and fixing of following LED light fixture with efficiency &gt;100 lumen/ watt, P.F. &gt;0.95, THD&lt;10%,  Electronic driver,  LED lamp, reflector, diffuser, MS body/housing holder etc. complete with all fixing accessories and lamp as required complete.</t>
  </si>
  <si>
    <t>36 watt recess mounting LED light fixture 600 x 600 mm</t>
  </si>
  <si>
    <t xml:space="preserve">Supplying and fixing 20 A, 240 V, SPN Industrial type socket outlet, with 2 pole and earth, metal enclosed plug top alongwith 20 A "C" curve, SP, MCB, in sheet steel enclosure, on surface or in recess, with chained metal cover for the socket out let and complete with connections, testing and commissioning etc. as required. </t>
  </si>
  <si>
    <t xml:space="preserve">Laying UTP cable enhanced cat 5/cat 6 cable in existing steel conduit pipe/GI pipe/ raceway / RCC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</si>
  <si>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</si>
  <si>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 xml:space="preserve">Installation, testing and commissioning of pre-wired, fluorescent fitting / compact fluorescent fitting of all types, complete with all accessories and tube/lamp etc. directly on ceiling/ wall, including connections with 1.5 sq. mm FRLS PVC insulated, copper conductor, single core cable and earthing etc. as required. </t>
  </si>
  <si>
    <t>Installation, testing and commissioning of ceiling fan, including wiring the down rods of standard length (upto 30 cm) with 1.5 sq. mm FRLS PVC insulated, copper conductor, single core cable etc. as required.</t>
  </si>
  <si>
    <t>Dismantling, disconnecting old damaged unserviceable fl fitting/ exhaust fan/ ceiling fan/ bulkhead fitting with bracket etc. as reqd. and depositing in sectional store.</t>
  </si>
  <si>
    <t>Overhauling of ceiling fan of any size  including dismantling and refixing of fan, bearings, checking, cleaning the all parts and supply &amp; replacement of rubber real, rubber rings, nut bolts, hanger clamps, bearing plates, cotter/ split pin, varnishing if reqd  etc, reassembling  testing and commissioning of fan as required complete.</t>
  </si>
  <si>
    <t>Dismantling concealed &amp; damaged DB/TPN Switches/starter/ loose wire boxes along with all accessories and depositing the same in the sectional store repairing the damages as  reqd complete.</t>
  </si>
  <si>
    <t>Dismantling the old conduit pipe/wood batten of all sizes from surface/recessed &amp; making good the damages I/c filling the holes of the surface etc as reqd. and depositing it  in sectional store.</t>
  </si>
  <si>
    <t>Fixing 20/25/32 mm conduit pipe/ DLP on surface with clamp/in recessed only conduit pipe supplied by department.(Free of cost)</t>
  </si>
  <si>
    <t xml:space="preserve">Chemical Earthing with GI earth electrode 50 mm dia x 3 Mtr length with full GI strip including earth enhancing compound and RCC precast PIT cover and earthing pit etc as reqd. </t>
  </si>
  <si>
    <t xml:space="preserve">Providing and fixing 25 mm X 5 mm G.l. strip on surface or in recess for connections etc. as required. </t>
  </si>
  <si>
    <t>S&amp;F connecting and commissioning independent mounting of MCCB enclosure  suitable for MCCB's  up to 250A in surface/recess I/c  cutting the wall and making good the same in case of recessed (Cat No CS-CNM0100021 C &amp; S or approved equivalent make) as reqd.</t>
  </si>
  <si>
    <t xml:space="preserve">Supplying and fixing following Modular base &amp; cover plate on existing modular metal boxes etc. as required. </t>
  </si>
  <si>
    <t xml:space="preserve">12 Module </t>
  </si>
  <si>
    <t xml:space="preserve">Supplying and fixing following modular switch/ socket on the existing modular plate &amp; switch box including connections but excluding modular plate etc. as required. </t>
  </si>
  <si>
    <t xml:space="preserve">5/6 A switch </t>
  </si>
  <si>
    <t xml:space="preserve">Supplying and fixing two module stepped type electronic fan regulator on the existing modular plate switch box including connections but excluding modular plate etc. as required. </t>
  </si>
  <si>
    <t>Supplying and fixing following size/ modules, plastic box  for modular switches in recess etc as required.</t>
  </si>
  <si>
    <t>Point</t>
  </si>
  <si>
    <t>Metre</t>
  </si>
  <si>
    <t>Meter</t>
  </si>
  <si>
    <t>Nos.</t>
  </si>
  <si>
    <t xml:space="preserve">No.  </t>
  </si>
  <si>
    <t>No.</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</si>
  <si>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</si>
  <si>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</si>
  <si>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</si>
  <si>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</si>
  <si>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</si>
  <si>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</si>
  <si>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</si>
  <si>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</si>
  <si>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</si>
  <si>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</si>
  <si>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</si>
  <si>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</si>
  <si>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</si>
  <si>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</si>
  <si>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</si>
  <si>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</si>
  <si>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</si>
  <si>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</si>
  <si>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</si>
  <si>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</si>
  <si>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</si>
  <si>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</si>
  <si>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</si>
  <si>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</si>
  <si>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</si>
  <si>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</si>
  <si>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</si>
  <si>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</si>
  <si>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</si>
  <si>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</si>
  <si>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</si>
  <si>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</si>
  <si>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</si>
  <si>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</si>
  <si>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</si>
  <si>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</si>
  <si>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</si>
  <si>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</si>
  <si>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</si>
  <si>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</si>
  <si>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no.174</t>
  </si>
  <si>
    <t>item no.175</t>
  </si>
  <si>
    <t>item no.176</t>
  </si>
  <si>
    <t>item no.177</t>
  </si>
  <si>
    <t>item no.178</t>
  </si>
  <si>
    <t>item no.179</t>
  </si>
  <si>
    <t>Name of Work:Renovation works in SL-208B and SL-208D labs of chemistry department, IIT Kanpur (SH: Civil and Electrical)</t>
  </si>
  <si>
    <t>item no.4</t>
  </si>
  <si>
    <t>NIT No:   Composite/02/04/2024-1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</si>
</sst>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2"/>
      <name val="Times New Roman"/>
      <family val="1"/>
    </font>
    <font>
      <b/>
      <sz val="12"/>
      <name val="Times New Roman"/>
      <family val="1"/>
    </font>
    <font>
      <sz val="11"/>
      <name val="Times New Roman"/>
      <family val="1"/>
    </font>
    <font>
      <b/>
      <sz val="14"/>
      <color indexed="10"/>
      <name val="Times New Roman"/>
      <family val="1"/>
    </font>
    <font>
      <sz val="11"/>
      <color indexed="31"/>
      <name val="Times New Roman"/>
      <family val="1"/>
    </font>
    <font>
      <b/>
      <sz val="12"/>
      <color indexed="10"/>
      <name val="Times New Roman"/>
      <family val="1"/>
    </font>
    <font>
      <b/>
      <sz val="12"/>
      <color indexed="16"/>
      <name val="Times New Roman"/>
      <family val="1"/>
    </font>
    <font>
      <b/>
      <sz val="11"/>
      <color indexed="16"/>
      <name val="Times New Roman"/>
      <family val="1"/>
    </font>
    <font>
      <b/>
      <sz val="11"/>
      <color indexed="10"/>
      <name val="Times New Roman"/>
      <family val="1"/>
    </font>
    <font>
      <b/>
      <sz val="14"/>
      <color indexed="57"/>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Narrow"/>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Narrow"/>
      <family val="2"/>
    </font>
    <font>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1"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2">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7" fillId="0" borderId="12"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17" fillId="0" borderId="16" xfId="56" applyNumberFormat="1" applyFont="1" applyFill="1" applyBorder="1" applyAlignment="1">
      <alignment horizontal="center" vertical="top" wrapText="1"/>
      <protection/>
    </xf>
    <xf numFmtId="0" fontId="7" fillId="0" borderId="17" xfId="59" applyNumberFormat="1" applyFont="1" applyFill="1" applyBorder="1" applyAlignment="1">
      <alignment horizontal="left" vertical="top"/>
      <protection/>
    </xf>
    <xf numFmtId="0" fontId="65" fillId="0" borderId="16" xfId="0" applyFont="1" applyFill="1" applyBorder="1" applyAlignment="1">
      <alignment horizontal="center" vertical="center"/>
    </xf>
    <xf numFmtId="0" fontId="5" fillId="0" borderId="0" xfId="56" applyNumberFormat="1" applyFont="1" applyFill="1" applyAlignment="1">
      <alignment vertical="top" wrapText="1"/>
      <protection/>
    </xf>
    <xf numFmtId="0" fontId="7" fillId="0" borderId="11" xfId="56" applyNumberFormat="1" applyFont="1" applyFill="1" applyBorder="1" applyAlignment="1">
      <alignment horizontal="center" vertical="center" wrapText="1"/>
      <protection/>
    </xf>
    <xf numFmtId="0" fontId="7" fillId="0" borderId="16" xfId="56" applyNumberFormat="1" applyFont="1" applyFill="1" applyBorder="1" applyAlignment="1">
      <alignment horizontal="center" vertical="center" wrapText="1"/>
      <protection/>
    </xf>
    <xf numFmtId="0" fontId="4" fillId="0" borderId="16" xfId="0" applyFont="1" applyFill="1" applyBorder="1" applyAlignment="1">
      <alignment horizontal="center" vertical="center"/>
    </xf>
    <xf numFmtId="0" fontId="66" fillId="0" borderId="16" xfId="0" applyFont="1" applyFill="1" applyBorder="1" applyAlignment="1">
      <alignment horizontal="justify" vertical="top" wrapText="1"/>
    </xf>
    <xf numFmtId="0" fontId="66" fillId="0" borderId="16" xfId="0" applyFont="1" applyFill="1" applyBorder="1" applyAlignment="1">
      <alignment horizontal="center" vertical="center"/>
    </xf>
    <xf numFmtId="0" fontId="66" fillId="0" borderId="16" xfId="0" applyFont="1" applyFill="1" applyBorder="1" applyAlignment="1">
      <alignment horizontal="center" vertical="center" wrapText="1"/>
    </xf>
    <xf numFmtId="2" fontId="19" fillId="0" borderId="16" xfId="55" applyNumberFormat="1" applyFont="1" applyFill="1" applyBorder="1" applyAlignment="1">
      <alignment horizontal="center" vertical="center" wrapText="1"/>
      <protection/>
    </xf>
    <xf numFmtId="2" fontId="20" fillId="0" borderId="16" xfId="56" applyNumberFormat="1" applyFont="1" applyFill="1" applyBorder="1" applyAlignment="1" applyProtection="1">
      <alignment horizontal="center" vertical="center"/>
      <protection locked="0"/>
    </xf>
    <xf numFmtId="2" fontId="19" fillId="0" borderId="16" xfId="59" applyNumberFormat="1" applyFont="1" applyFill="1" applyBorder="1" applyAlignment="1">
      <alignment horizontal="center" vertical="center"/>
      <protection/>
    </xf>
    <xf numFmtId="2" fontId="19" fillId="0" borderId="16" xfId="56" applyNumberFormat="1" applyFont="1" applyFill="1" applyBorder="1" applyAlignment="1">
      <alignment horizontal="center" vertical="center"/>
      <protection/>
    </xf>
    <xf numFmtId="2" fontId="20" fillId="33" borderId="16" xfId="56" applyNumberFormat="1" applyFont="1" applyFill="1" applyBorder="1" applyAlignment="1" applyProtection="1">
      <alignment horizontal="center" vertical="center"/>
      <protection locked="0"/>
    </xf>
    <xf numFmtId="2" fontId="20" fillId="0" borderId="16" xfId="56" applyNumberFormat="1" applyFont="1" applyFill="1" applyBorder="1" applyAlignment="1" applyProtection="1">
      <alignment horizontal="center" vertical="center" wrapText="1"/>
      <protection locked="0"/>
    </xf>
    <xf numFmtId="2" fontId="20" fillId="0" borderId="16" xfId="59" applyNumberFormat="1" applyFont="1" applyFill="1" applyBorder="1" applyAlignment="1">
      <alignment horizontal="center" vertical="center"/>
      <protection/>
    </xf>
    <xf numFmtId="2" fontId="20" fillId="0" borderId="16" xfId="58" applyNumberFormat="1" applyFont="1" applyFill="1" applyBorder="1" applyAlignment="1">
      <alignment horizontal="left" vertical="center"/>
      <protection/>
    </xf>
    <xf numFmtId="0" fontId="19" fillId="0" borderId="16" xfId="59" applyNumberFormat="1" applyFont="1" applyFill="1" applyBorder="1" applyAlignment="1">
      <alignment horizontal="left" vertical="center" wrapText="1"/>
      <protection/>
    </xf>
    <xf numFmtId="0" fontId="21" fillId="0" borderId="18" xfId="59" applyNumberFormat="1" applyFont="1" applyFill="1" applyBorder="1" applyAlignment="1">
      <alignment vertical="top"/>
      <protection/>
    </xf>
    <xf numFmtId="0" fontId="21" fillId="0" borderId="0" xfId="59" applyNumberFormat="1" applyFont="1" applyFill="1" applyBorder="1" applyAlignment="1">
      <alignment vertical="top"/>
      <protection/>
    </xf>
    <xf numFmtId="0" fontId="22" fillId="0" borderId="19" xfId="59" applyNumberFormat="1" applyFont="1" applyFill="1" applyBorder="1" applyAlignment="1">
      <alignment vertical="top"/>
      <protection/>
    </xf>
    <xf numFmtId="0" fontId="21" fillId="0" borderId="19" xfId="59" applyNumberFormat="1" applyFont="1" applyFill="1" applyBorder="1" applyAlignment="1">
      <alignment vertical="top"/>
      <protection/>
    </xf>
    <xf numFmtId="0" fontId="21" fillId="0" borderId="0" xfId="56" applyNumberFormat="1" applyFont="1" applyFill="1" applyAlignment="1">
      <alignment vertical="top"/>
      <protection/>
    </xf>
    <xf numFmtId="2" fontId="22" fillId="0" borderId="20" xfId="59" applyNumberFormat="1" applyFont="1" applyFill="1" applyBorder="1" applyAlignment="1">
      <alignment vertical="top"/>
      <protection/>
    </xf>
    <xf numFmtId="2" fontId="22" fillId="0" borderId="21" xfId="59" applyNumberFormat="1" applyFont="1" applyFill="1" applyBorder="1" applyAlignment="1">
      <alignment vertical="top"/>
      <protection/>
    </xf>
    <xf numFmtId="0" fontId="21" fillId="0" borderId="22" xfId="59" applyNumberFormat="1" applyFont="1" applyFill="1" applyBorder="1" applyAlignment="1">
      <alignment vertical="top" wrapText="1"/>
      <protection/>
    </xf>
    <xf numFmtId="0" fontId="23" fillId="0" borderId="12" xfId="56" applyNumberFormat="1" applyFont="1" applyFill="1" applyBorder="1" applyAlignment="1" applyProtection="1">
      <alignment vertical="top"/>
      <protection/>
    </xf>
    <xf numFmtId="0" fontId="24" fillId="0" borderId="11" xfId="59" applyNumberFormat="1" applyFont="1" applyFill="1" applyBorder="1" applyAlignment="1" applyProtection="1">
      <alignment vertical="center" wrapText="1"/>
      <protection locked="0"/>
    </xf>
    <xf numFmtId="0" fontId="25" fillId="33" borderId="11" xfId="59" applyNumberFormat="1" applyFont="1" applyFill="1" applyBorder="1" applyAlignment="1" applyProtection="1">
      <alignment vertical="center" wrapText="1"/>
      <protection locked="0"/>
    </xf>
    <xf numFmtId="10" fontId="26" fillId="33" borderId="11" xfId="66" applyNumberFormat="1" applyFont="1" applyFill="1" applyBorder="1" applyAlignment="1" applyProtection="1">
      <alignment horizontal="center" vertical="center"/>
      <protection locked="0"/>
    </xf>
    <xf numFmtId="0" fontId="23" fillId="0" borderId="11" xfId="59" applyNumberFormat="1" applyFont="1" applyFill="1" applyBorder="1" applyAlignment="1">
      <alignment vertical="top"/>
      <protection/>
    </xf>
    <xf numFmtId="0" fontId="21" fillId="0" borderId="11" xfId="56" applyNumberFormat="1" applyFont="1" applyFill="1" applyBorder="1" applyAlignment="1" applyProtection="1">
      <alignment vertical="top"/>
      <protection/>
    </xf>
    <xf numFmtId="0" fontId="27" fillId="0" borderId="11" xfId="59" applyNumberFormat="1" applyFont="1" applyFill="1" applyBorder="1" applyAlignment="1" applyProtection="1">
      <alignment vertical="center" wrapText="1"/>
      <protection locked="0"/>
    </xf>
    <xf numFmtId="0" fontId="27" fillId="0" borderId="11" xfId="66" applyNumberFormat="1" applyFont="1" applyFill="1" applyBorder="1" applyAlignment="1" applyProtection="1">
      <alignment vertical="center" wrapText="1"/>
      <protection locked="0"/>
    </xf>
    <xf numFmtId="0" fontId="24" fillId="0" borderId="11" xfId="59" applyNumberFormat="1" applyFont="1" applyFill="1" applyBorder="1" applyAlignment="1" applyProtection="1">
      <alignment vertical="center" wrapText="1"/>
      <protection/>
    </xf>
    <xf numFmtId="0" fontId="21" fillId="0" borderId="0" xfId="56" applyNumberFormat="1" applyFont="1" applyFill="1" applyAlignment="1" applyProtection="1">
      <alignment vertical="top"/>
      <protection/>
    </xf>
    <xf numFmtId="2" fontId="28" fillId="0" borderId="13" xfId="59" applyNumberFormat="1" applyFont="1" applyFill="1" applyBorder="1" applyAlignment="1">
      <alignment vertical="top"/>
      <protection/>
    </xf>
    <xf numFmtId="2" fontId="22" fillId="0" borderId="23" xfId="59" applyNumberFormat="1" applyFont="1" applyFill="1" applyBorder="1" applyAlignment="1">
      <alignment horizontal="right" vertical="top"/>
      <protection/>
    </xf>
    <xf numFmtId="0" fontId="21" fillId="0" borderId="13" xfId="59" applyNumberFormat="1" applyFont="1" applyFill="1" applyBorder="1" applyAlignment="1">
      <alignment vertical="top" wrapText="1"/>
      <protection/>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22"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6"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195"/>
  <sheetViews>
    <sheetView showGridLines="0" zoomScale="75" zoomScaleNormal="75" zoomScalePageLayoutView="0" workbookViewId="0" topLeftCell="A1">
      <selection activeCell="B15" sqref="B15"/>
    </sheetView>
  </sheetViews>
  <sheetFormatPr defaultColWidth="9.140625" defaultRowHeight="15"/>
  <cols>
    <col min="1" max="1" width="9.57421875" style="1" customWidth="1"/>
    <col min="2" max="2" width="57.8515625" style="1" customWidth="1"/>
    <col min="3" max="3" width="4.574218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6" t="str">
        <f>B2&amp;" BoQ"</f>
        <v>Percentage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7" t="s">
        <v>146</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38.25" customHeight="1">
      <c r="A5" s="77" t="s">
        <v>420</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75" customHeight="1">
      <c r="A6" s="77" t="s">
        <v>422</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8" t="s">
        <v>7</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58.5" customHeight="1">
      <c r="A8" s="11" t="s">
        <v>50</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60</v>
      </c>
      <c r="BB11" s="20" t="s">
        <v>32</v>
      </c>
      <c r="BC11" s="20" t="s">
        <v>33</v>
      </c>
      <c r="IE11" s="18"/>
      <c r="IF11" s="18"/>
      <c r="IG11" s="18"/>
      <c r="IH11" s="18"/>
      <c r="II11" s="18"/>
    </row>
    <row r="12" spans="1:243" s="17" customFormat="1" ht="15">
      <c r="A12" s="35">
        <v>1</v>
      </c>
      <c r="B12" s="16">
        <v>2</v>
      </c>
      <c r="C12" s="26">
        <v>3</v>
      </c>
      <c r="D12" s="27">
        <v>4</v>
      </c>
      <c r="E12" s="27">
        <v>5</v>
      </c>
      <c r="F12" s="27">
        <v>6</v>
      </c>
      <c r="G12" s="27">
        <v>7</v>
      </c>
      <c r="H12" s="27">
        <v>8</v>
      </c>
      <c r="I12" s="27">
        <v>9</v>
      </c>
      <c r="J12" s="27">
        <v>10</v>
      </c>
      <c r="K12" s="27">
        <v>11</v>
      </c>
      <c r="L12" s="27">
        <v>12</v>
      </c>
      <c r="M12" s="27">
        <v>13</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30">
        <v>7</v>
      </c>
      <c r="BB12" s="30">
        <v>54</v>
      </c>
      <c r="BC12" s="30">
        <v>8</v>
      </c>
      <c r="IE12" s="18"/>
      <c r="IF12" s="18"/>
      <c r="IG12" s="18"/>
      <c r="IH12" s="18"/>
      <c r="II12" s="18"/>
    </row>
    <row r="13" spans="1:243" s="17" customFormat="1" ht="18">
      <c r="A13" s="36">
        <v>1</v>
      </c>
      <c r="B13" s="31" t="s">
        <v>70</v>
      </c>
      <c r="C13" s="29"/>
      <c r="D13" s="71"/>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3"/>
      <c r="IA13" s="17">
        <v>1</v>
      </c>
      <c r="IB13" s="17" t="s">
        <v>70</v>
      </c>
      <c r="IE13" s="18"/>
      <c r="IF13" s="18"/>
      <c r="IG13" s="18"/>
      <c r="IH13" s="18"/>
      <c r="II13" s="18"/>
    </row>
    <row r="14" spans="1:243" s="21" customFormat="1" ht="15.75">
      <c r="A14" s="37">
        <v>1.01</v>
      </c>
      <c r="B14" s="38" t="s">
        <v>154</v>
      </c>
      <c r="C14" s="33" t="s">
        <v>53</v>
      </c>
      <c r="D14" s="71"/>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3"/>
      <c r="IA14" s="21">
        <v>1.01</v>
      </c>
      <c r="IB14" s="21" t="s">
        <v>154</v>
      </c>
      <c r="IC14" s="21" t="s">
        <v>53</v>
      </c>
      <c r="IE14" s="22"/>
      <c r="IF14" s="22" t="s">
        <v>34</v>
      </c>
      <c r="IG14" s="22" t="s">
        <v>35</v>
      </c>
      <c r="IH14" s="22">
        <v>10</v>
      </c>
      <c r="II14" s="22" t="s">
        <v>36</v>
      </c>
    </row>
    <row r="15" spans="1:243" s="21" customFormat="1" ht="144.75" customHeight="1">
      <c r="A15" s="36">
        <v>1.02</v>
      </c>
      <c r="B15" s="38" t="s">
        <v>155</v>
      </c>
      <c r="C15" s="33" t="s">
        <v>54</v>
      </c>
      <c r="D15" s="39">
        <v>0.05</v>
      </c>
      <c r="E15" s="40" t="s">
        <v>140</v>
      </c>
      <c r="F15" s="41">
        <v>9398.77</v>
      </c>
      <c r="G15" s="42"/>
      <c r="H15" s="42"/>
      <c r="I15" s="43" t="s">
        <v>38</v>
      </c>
      <c r="J15" s="44">
        <f>IF(I15="Less(-)",-1,1)</f>
        <v>1</v>
      </c>
      <c r="K15" s="42" t="s">
        <v>39</v>
      </c>
      <c r="L15" s="42" t="s">
        <v>4</v>
      </c>
      <c r="M15" s="45"/>
      <c r="N15" s="42"/>
      <c r="O15" s="42"/>
      <c r="P15" s="46"/>
      <c r="Q15" s="42"/>
      <c r="R15" s="42"/>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ROUND(total_amount_ba($B$2,$D$2,D15,F15,J15,K15,M15),0)</f>
        <v>470</v>
      </c>
      <c r="BB15" s="48">
        <f>BA15+SUM(N15:AZ15)</f>
        <v>470</v>
      </c>
      <c r="BC15" s="49" t="str">
        <f>SpellNumber(L15,BB15)</f>
        <v>INR  Four Hundred &amp; Seventy  Only</v>
      </c>
      <c r="IA15" s="21">
        <v>1.02</v>
      </c>
      <c r="IB15" s="21" t="s">
        <v>155</v>
      </c>
      <c r="IC15" s="21" t="s">
        <v>54</v>
      </c>
      <c r="ID15" s="21">
        <v>0.05</v>
      </c>
      <c r="IE15" s="22" t="s">
        <v>140</v>
      </c>
      <c r="IF15" s="22" t="s">
        <v>40</v>
      </c>
      <c r="IG15" s="22" t="s">
        <v>35</v>
      </c>
      <c r="IH15" s="22">
        <v>123.223</v>
      </c>
      <c r="II15" s="22" t="s">
        <v>37</v>
      </c>
    </row>
    <row r="16" spans="1:243" s="21" customFormat="1" ht="15.75" customHeight="1">
      <c r="A16" s="37">
        <v>1.03</v>
      </c>
      <c r="B16" s="38" t="s">
        <v>156</v>
      </c>
      <c r="C16" s="33" t="s">
        <v>55</v>
      </c>
      <c r="D16" s="71"/>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3"/>
      <c r="IA16" s="21">
        <v>1.03</v>
      </c>
      <c r="IB16" s="21" t="s">
        <v>156</v>
      </c>
      <c r="IC16" s="21" t="s">
        <v>55</v>
      </c>
      <c r="IE16" s="22"/>
      <c r="IF16" s="22" t="s">
        <v>41</v>
      </c>
      <c r="IG16" s="22" t="s">
        <v>42</v>
      </c>
      <c r="IH16" s="22">
        <v>213</v>
      </c>
      <c r="II16" s="22" t="s">
        <v>37</v>
      </c>
    </row>
    <row r="17" spans="1:243" s="21" customFormat="1" ht="15.75">
      <c r="A17" s="36">
        <v>1.04</v>
      </c>
      <c r="B17" s="38" t="s">
        <v>236</v>
      </c>
      <c r="C17" s="33" t="s">
        <v>421</v>
      </c>
      <c r="D17" s="39">
        <v>0.84</v>
      </c>
      <c r="E17" s="40" t="s">
        <v>136</v>
      </c>
      <c r="F17" s="41">
        <v>672.12</v>
      </c>
      <c r="G17" s="42"/>
      <c r="H17" s="42"/>
      <c r="I17" s="43" t="s">
        <v>38</v>
      </c>
      <c r="J17" s="44">
        <f aca="true" t="shared" si="0" ref="J17:J73">IF(I17="Less(-)",-1,1)</f>
        <v>1</v>
      </c>
      <c r="K17" s="42" t="s">
        <v>39</v>
      </c>
      <c r="L17" s="42" t="s">
        <v>4</v>
      </c>
      <c r="M17" s="45"/>
      <c r="N17" s="42"/>
      <c r="O17" s="42"/>
      <c r="P17" s="46"/>
      <c r="Q17" s="42"/>
      <c r="R17" s="42"/>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aca="true" t="shared" si="1" ref="BA17:BA73">ROUND(total_amount_ba($B$2,$D$2,D17,F17,J17,K17,M17),0)</f>
        <v>565</v>
      </c>
      <c r="BB17" s="48">
        <f aca="true" t="shared" si="2" ref="BB17:BB73">BA17+SUM(N17:AZ17)</f>
        <v>565</v>
      </c>
      <c r="BC17" s="49" t="str">
        <f aca="true" t="shared" si="3" ref="BC17:BC73">SpellNumber(L17,BB17)</f>
        <v>INR  Five Hundred &amp; Sixty Five  Only</v>
      </c>
      <c r="IA17" s="21">
        <v>1.04</v>
      </c>
      <c r="IB17" s="21" t="s">
        <v>236</v>
      </c>
      <c r="IC17" s="21" t="s">
        <v>421</v>
      </c>
      <c r="ID17" s="21">
        <v>0.84</v>
      </c>
      <c r="IE17" s="22" t="s">
        <v>136</v>
      </c>
      <c r="IF17" s="22"/>
      <c r="IG17" s="22"/>
      <c r="IH17" s="22"/>
      <c r="II17" s="22"/>
    </row>
    <row r="18" spans="1:243" s="21" customFormat="1" ht="67.5" customHeight="1">
      <c r="A18" s="37">
        <v>1.05</v>
      </c>
      <c r="B18" s="38" t="s">
        <v>157</v>
      </c>
      <c r="C18" s="33" t="s">
        <v>56</v>
      </c>
      <c r="D18" s="71"/>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3"/>
      <c r="IA18" s="21">
        <v>1.05</v>
      </c>
      <c r="IB18" s="28" t="s">
        <v>157</v>
      </c>
      <c r="IC18" s="21" t="s">
        <v>56</v>
      </c>
      <c r="IE18" s="22"/>
      <c r="IF18" s="22"/>
      <c r="IG18" s="22"/>
      <c r="IH18" s="22"/>
      <c r="II18" s="22"/>
    </row>
    <row r="19" spans="1:243" s="21" customFormat="1" ht="31.5">
      <c r="A19" s="36">
        <v>1.06</v>
      </c>
      <c r="B19" s="38" t="s">
        <v>158</v>
      </c>
      <c r="C19" s="33" t="s">
        <v>61</v>
      </c>
      <c r="D19" s="39">
        <v>6</v>
      </c>
      <c r="E19" s="40" t="s">
        <v>183</v>
      </c>
      <c r="F19" s="41">
        <v>78.61</v>
      </c>
      <c r="G19" s="42"/>
      <c r="H19" s="42"/>
      <c r="I19" s="43" t="s">
        <v>38</v>
      </c>
      <c r="J19" s="44">
        <f t="shared" si="0"/>
        <v>1</v>
      </c>
      <c r="K19" s="42" t="s">
        <v>39</v>
      </c>
      <c r="L19" s="42" t="s">
        <v>4</v>
      </c>
      <c r="M19" s="45"/>
      <c r="N19" s="42"/>
      <c r="O19" s="42"/>
      <c r="P19" s="46"/>
      <c r="Q19" s="42"/>
      <c r="R19" s="42"/>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7">
        <f t="shared" si="1"/>
        <v>472</v>
      </c>
      <c r="BB19" s="48">
        <f t="shared" si="2"/>
        <v>472</v>
      </c>
      <c r="BC19" s="49" t="str">
        <f t="shared" si="3"/>
        <v>INR  Four Hundred &amp; Seventy Two  Only</v>
      </c>
      <c r="IA19" s="21">
        <v>1.06</v>
      </c>
      <c r="IB19" s="21" t="s">
        <v>158</v>
      </c>
      <c r="IC19" s="21" t="s">
        <v>61</v>
      </c>
      <c r="ID19" s="21">
        <v>6</v>
      </c>
      <c r="IE19" s="22" t="s">
        <v>183</v>
      </c>
      <c r="IF19" s="22" t="s">
        <v>34</v>
      </c>
      <c r="IG19" s="22" t="s">
        <v>43</v>
      </c>
      <c r="IH19" s="22">
        <v>10</v>
      </c>
      <c r="II19" s="22" t="s">
        <v>37</v>
      </c>
    </row>
    <row r="20" spans="1:243" s="21" customFormat="1" ht="15.75">
      <c r="A20" s="37">
        <v>1.07</v>
      </c>
      <c r="B20" s="38" t="s">
        <v>137</v>
      </c>
      <c r="C20" s="33" t="s">
        <v>62</v>
      </c>
      <c r="D20" s="71"/>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3"/>
      <c r="IA20" s="21">
        <v>1.07</v>
      </c>
      <c r="IB20" s="21" t="s">
        <v>137</v>
      </c>
      <c r="IC20" s="21" t="s">
        <v>62</v>
      </c>
      <c r="IE20" s="22"/>
      <c r="IF20" s="22" t="s">
        <v>40</v>
      </c>
      <c r="IG20" s="22" t="s">
        <v>35</v>
      </c>
      <c r="IH20" s="22">
        <v>123.223</v>
      </c>
      <c r="II20" s="22" t="s">
        <v>37</v>
      </c>
    </row>
    <row r="21" spans="1:243" s="21" customFormat="1" ht="47.25">
      <c r="A21" s="36">
        <v>1.08</v>
      </c>
      <c r="B21" s="38" t="s">
        <v>159</v>
      </c>
      <c r="C21" s="33" t="s">
        <v>57</v>
      </c>
      <c r="D21" s="71"/>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3"/>
      <c r="IA21" s="21">
        <v>1.08</v>
      </c>
      <c r="IB21" s="21" t="s">
        <v>159</v>
      </c>
      <c r="IC21" s="21" t="s">
        <v>57</v>
      </c>
      <c r="IE21" s="22"/>
      <c r="IF21" s="22" t="s">
        <v>44</v>
      </c>
      <c r="IG21" s="22" t="s">
        <v>45</v>
      </c>
      <c r="IH21" s="22">
        <v>10</v>
      </c>
      <c r="II21" s="22" t="s">
        <v>37</v>
      </c>
    </row>
    <row r="22" spans="1:243" s="21" customFormat="1" ht="31.5">
      <c r="A22" s="37">
        <v>1.09</v>
      </c>
      <c r="B22" s="38" t="s">
        <v>160</v>
      </c>
      <c r="C22" s="33" t="s">
        <v>63</v>
      </c>
      <c r="D22" s="39">
        <v>0.85</v>
      </c>
      <c r="E22" s="40" t="s">
        <v>136</v>
      </c>
      <c r="F22" s="41">
        <v>892.63</v>
      </c>
      <c r="G22" s="42"/>
      <c r="H22" s="42"/>
      <c r="I22" s="43" t="s">
        <v>38</v>
      </c>
      <c r="J22" s="44">
        <f t="shared" si="0"/>
        <v>1</v>
      </c>
      <c r="K22" s="42" t="s">
        <v>39</v>
      </c>
      <c r="L22" s="42" t="s">
        <v>4</v>
      </c>
      <c r="M22" s="45"/>
      <c r="N22" s="42"/>
      <c r="O22" s="42"/>
      <c r="P22" s="46"/>
      <c r="Q22" s="42"/>
      <c r="R22" s="42"/>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759</v>
      </c>
      <c r="BB22" s="48">
        <f t="shared" si="2"/>
        <v>759</v>
      </c>
      <c r="BC22" s="49" t="str">
        <f t="shared" si="3"/>
        <v>INR  Seven Hundred &amp; Fifty Nine  Only</v>
      </c>
      <c r="IA22" s="21">
        <v>1.09</v>
      </c>
      <c r="IB22" s="21" t="s">
        <v>160</v>
      </c>
      <c r="IC22" s="21" t="s">
        <v>63</v>
      </c>
      <c r="ID22" s="21">
        <v>0.85</v>
      </c>
      <c r="IE22" s="22" t="s">
        <v>136</v>
      </c>
      <c r="IF22" s="22" t="s">
        <v>41</v>
      </c>
      <c r="IG22" s="22" t="s">
        <v>42</v>
      </c>
      <c r="IH22" s="22">
        <v>213</v>
      </c>
      <c r="II22" s="22" t="s">
        <v>37</v>
      </c>
    </row>
    <row r="23" spans="1:243" s="21" customFormat="1" ht="78.75">
      <c r="A23" s="36">
        <v>1.1</v>
      </c>
      <c r="B23" s="38" t="s">
        <v>237</v>
      </c>
      <c r="C23" s="33" t="s">
        <v>58</v>
      </c>
      <c r="D23" s="71"/>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3"/>
      <c r="IA23" s="21">
        <v>1.1</v>
      </c>
      <c r="IB23" s="21" t="s">
        <v>237</v>
      </c>
      <c r="IC23" s="21" t="s">
        <v>58</v>
      </c>
      <c r="IE23" s="34"/>
      <c r="IF23" s="22"/>
      <c r="IG23" s="22"/>
      <c r="IH23" s="22"/>
      <c r="II23" s="22"/>
    </row>
    <row r="24" spans="1:243" s="21" customFormat="1" ht="31.5">
      <c r="A24" s="37">
        <v>1.11</v>
      </c>
      <c r="B24" s="38" t="s">
        <v>238</v>
      </c>
      <c r="C24" s="33" t="s">
        <v>64</v>
      </c>
      <c r="D24" s="39">
        <v>1.2</v>
      </c>
      <c r="E24" s="40" t="s">
        <v>140</v>
      </c>
      <c r="F24" s="41">
        <v>7510.7</v>
      </c>
      <c r="G24" s="42"/>
      <c r="H24" s="42"/>
      <c r="I24" s="43" t="s">
        <v>38</v>
      </c>
      <c r="J24" s="44">
        <f t="shared" si="0"/>
        <v>1</v>
      </c>
      <c r="K24" s="42" t="s">
        <v>39</v>
      </c>
      <c r="L24" s="42" t="s">
        <v>4</v>
      </c>
      <c r="M24" s="45"/>
      <c r="N24" s="42"/>
      <c r="O24" s="42"/>
      <c r="P24" s="46"/>
      <c r="Q24" s="42"/>
      <c r="R24" s="42"/>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9013</v>
      </c>
      <c r="BB24" s="48">
        <f t="shared" si="2"/>
        <v>9013</v>
      </c>
      <c r="BC24" s="49" t="str">
        <f t="shared" si="3"/>
        <v>INR  Nine Thousand  &amp;Thirteen  Only</v>
      </c>
      <c r="IA24" s="21">
        <v>1.11</v>
      </c>
      <c r="IB24" s="21" t="s">
        <v>238</v>
      </c>
      <c r="IC24" s="21" t="s">
        <v>64</v>
      </c>
      <c r="ID24" s="21">
        <v>1.2</v>
      </c>
      <c r="IE24" s="22" t="s">
        <v>140</v>
      </c>
      <c r="IF24" s="22"/>
      <c r="IG24" s="22"/>
      <c r="IH24" s="22"/>
      <c r="II24" s="22"/>
    </row>
    <row r="25" spans="1:243" s="21" customFormat="1" ht="15.75">
      <c r="A25" s="36">
        <v>1.12</v>
      </c>
      <c r="B25" s="38" t="s">
        <v>161</v>
      </c>
      <c r="C25" s="33" t="s">
        <v>65</v>
      </c>
      <c r="D25" s="71"/>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3"/>
      <c r="IA25" s="21">
        <v>1.12</v>
      </c>
      <c r="IB25" s="21" t="s">
        <v>161</v>
      </c>
      <c r="IC25" s="21" t="s">
        <v>65</v>
      </c>
      <c r="IE25" s="22"/>
      <c r="IF25" s="22"/>
      <c r="IG25" s="22"/>
      <c r="IH25" s="22"/>
      <c r="II25" s="22"/>
    </row>
    <row r="26" spans="1:243" s="21" customFormat="1" ht="189">
      <c r="A26" s="37">
        <v>1.13</v>
      </c>
      <c r="B26" s="38" t="s">
        <v>162</v>
      </c>
      <c r="C26" s="33" t="s">
        <v>185</v>
      </c>
      <c r="D26" s="71"/>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3"/>
      <c r="IA26" s="21">
        <v>1.13</v>
      </c>
      <c r="IB26" s="21" t="s">
        <v>162</v>
      </c>
      <c r="IC26" s="21" t="s">
        <v>185</v>
      </c>
      <c r="IE26" s="22"/>
      <c r="IF26" s="22"/>
      <c r="IG26" s="22"/>
      <c r="IH26" s="22"/>
      <c r="II26" s="22"/>
    </row>
    <row r="27" spans="1:243" s="21" customFormat="1" ht="15.75">
      <c r="A27" s="36">
        <v>1.14</v>
      </c>
      <c r="B27" s="38" t="s">
        <v>163</v>
      </c>
      <c r="C27" s="33" t="s">
        <v>66</v>
      </c>
      <c r="D27" s="71"/>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3"/>
      <c r="IA27" s="21">
        <v>1.14</v>
      </c>
      <c r="IB27" s="21" t="s">
        <v>163</v>
      </c>
      <c r="IC27" s="21" t="s">
        <v>66</v>
      </c>
      <c r="IE27" s="22"/>
      <c r="IF27" s="22"/>
      <c r="IG27" s="22"/>
      <c r="IH27" s="22"/>
      <c r="II27" s="22"/>
    </row>
    <row r="28" spans="1:243" s="21" customFormat="1" ht="31.5">
      <c r="A28" s="37">
        <v>1.15</v>
      </c>
      <c r="B28" s="38" t="s">
        <v>239</v>
      </c>
      <c r="C28" s="33" t="s">
        <v>67</v>
      </c>
      <c r="D28" s="39">
        <v>0.81</v>
      </c>
      <c r="E28" s="40" t="s">
        <v>136</v>
      </c>
      <c r="F28" s="41">
        <v>3880.18</v>
      </c>
      <c r="G28" s="42"/>
      <c r="H28" s="42"/>
      <c r="I28" s="43" t="s">
        <v>38</v>
      </c>
      <c r="J28" s="44">
        <f t="shared" si="0"/>
        <v>1</v>
      </c>
      <c r="K28" s="42" t="s">
        <v>39</v>
      </c>
      <c r="L28" s="42" t="s">
        <v>4</v>
      </c>
      <c r="M28" s="45"/>
      <c r="N28" s="42"/>
      <c r="O28" s="42"/>
      <c r="P28" s="46"/>
      <c r="Q28" s="42"/>
      <c r="R28" s="42"/>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1"/>
        <v>3143</v>
      </c>
      <c r="BB28" s="48">
        <f t="shared" si="2"/>
        <v>3143</v>
      </c>
      <c r="BC28" s="49" t="str">
        <f t="shared" si="3"/>
        <v>INR  Three Thousand One Hundred &amp; Forty Three  Only</v>
      </c>
      <c r="IA28" s="21">
        <v>1.15</v>
      </c>
      <c r="IB28" s="21" t="s">
        <v>239</v>
      </c>
      <c r="IC28" s="21" t="s">
        <v>67</v>
      </c>
      <c r="ID28" s="21">
        <v>0.81</v>
      </c>
      <c r="IE28" s="22" t="s">
        <v>136</v>
      </c>
      <c r="IF28" s="22"/>
      <c r="IG28" s="22"/>
      <c r="IH28" s="22"/>
      <c r="II28" s="22"/>
    </row>
    <row r="29" spans="1:243" s="21" customFormat="1" ht="94.5">
      <c r="A29" s="36">
        <v>1.16</v>
      </c>
      <c r="B29" s="38" t="s">
        <v>240</v>
      </c>
      <c r="C29" s="33" t="s">
        <v>68</v>
      </c>
      <c r="D29" s="39">
        <v>1</v>
      </c>
      <c r="E29" s="40" t="s">
        <v>142</v>
      </c>
      <c r="F29" s="41">
        <v>708.59</v>
      </c>
      <c r="G29" s="42"/>
      <c r="H29" s="42"/>
      <c r="I29" s="43" t="s">
        <v>38</v>
      </c>
      <c r="J29" s="44">
        <f t="shared" si="0"/>
        <v>1</v>
      </c>
      <c r="K29" s="42" t="s">
        <v>39</v>
      </c>
      <c r="L29" s="42" t="s">
        <v>4</v>
      </c>
      <c r="M29" s="45"/>
      <c r="N29" s="42"/>
      <c r="O29" s="42"/>
      <c r="P29" s="46"/>
      <c r="Q29" s="42"/>
      <c r="R29" s="42"/>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1"/>
        <v>709</v>
      </c>
      <c r="BB29" s="48">
        <f t="shared" si="2"/>
        <v>709</v>
      </c>
      <c r="BC29" s="49" t="str">
        <f t="shared" si="3"/>
        <v>INR  Seven Hundred &amp; Nine  Only</v>
      </c>
      <c r="IA29" s="21">
        <v>1.16</v>
      </c>
      <c r="IB29" s="21" t="s">
        <v>240</v>
      </c>
      <c r="IC29" s="21" t="s">
        <v>68</v>
      </c>
      <c r="ID29" s="21">
        <v>1</v>
      </c>
      <c r="IE29" s="34" t="s">
        <v>142</v>
      </c>
      <c r="IF29" s="22"/>
      <c r="IG29" s="22"/>
      <c r="IH29" s="22"/>
      <c r="II29" s="22"/>
    </row>
    <row r="30" spans="1:243" s="21" customFormat="1" ht="173.25">
      <c r="A30" s="37">
        <v>1.17</v>
      </c>
      <c r="B30" s="38" t="s">
        <v>241</v>
      </c>
      <c r="C30" s="33" t="s">
        <v>69</v>
      </c>
      <c r="D30" s="39">
        <v>90</v>
      </c>
      <c r="E30" s="40" t="s">
        <v>136</v>
      </c>
      <c r="F30" s="41">
        <v>932.44</v>
      </c>
      <c r="G30" s="42"/>
      <c r="H30" s="42"/>
      <c r="I30" s="43" t="s">
        <v>38</v>
      </c>
      <c r="J30" s="44">
        <f t="shared" si="0"/>
        <v>1</v>
      </c>
      <c r="K30" s="42" t="s">
        <v>39</v>
      </c>
      <c r="L30" s="42" t="s">
        <v>4</v>
      </c>
      <c r="M30" s="45"/>
      <c r="N30" s="42"/>
      <c r="O30" s="42"/>
      <c r="P30" s="46"/>
      <c r="Q30" s="42"/>
      <c r="R30" s="42"/>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1"/>
        <v>83920</v>
      </c>
      <c r="BB30" s="48">
        <f t="shared" si="2"/>
        <v>83920</v>
      </c>
      <c r="BC30" s="49" t="str">
        <f t="shared" si="3"/>
        <v>INR  Eighty Three Thousand Nine Hundred &amp; Twenty  Only</v>
      </c>
      <c r="IA30" s="21">
        <v>1.17</v>
      </c>
      <c r="IB30" s="21" t="s">
        <v>241</v>
      </c>
      <c r="IC30" s="21" t="s">
        <v>69</v>
      </c>
      <c r="ID30" s="21">
        <v>90</v>
      </c>
      <c r="IE30" s="22" t="s">
        <v>136</v>
      </c>
      <c r="IF30" s="22"/>
      <c r="IG30" s="22"/>
      <c r="IH30" s="22"/>
      <c r="II30" s="22"/>
    </row>
    <row r="31" spans="1:243" s="21" customFormat="1" ht="15.75">
      <c r="A31" s="36">
        <v>1.18</v>
      </c>
      <c r="B31" s="38" t="s">
        <v>164</v>
      </c>
      <c r="C31" s="33" t="s">
        <v>59</v>
      </c>
      <c r="D31" s="71"/>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3"/>
      <c r="IA31" s="21">
        <v>1.18</v>
      </c>
      <c r="IB31" s="21" t="s">
        <v>164</v>
      </c>
      <c r="IC31" s="21" t="s">
        <v>59</v>
      </c>
      <c r="IE31" s="22"/>
      <c r="IF31" s="22"/>
      <c r="IG31" s="22"/>
      <c r="IH31" s="22"/>
      <c r="II31" s="22"/>
    </row>
    <row r="32" spans="1:243" s="21" customFormat="1" ht="94.5">
      <c r="A32" s="37">
        <v>1.19</v>
      </c>
      <c r="B32" s="38" t="s">
        <v>242</v>
      </c>
      <c r="C32" s="33" t="s">
        <v>71</v>
      </c>
      <c r="D32" s="71"/>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3"/>
      <c r="IA32" s="21">
        <v>1.19</v>
      </c>
      <c r="IB32" s="21" t="s">
        <v>242</v>
      </c>
      <c r="IC32" s="21" t="s">
        <v>71</v>
      </c>
      <c r="IE32" s="22"/>
      <c r="IF32" s="22"/>
      <c r="IG32" s="22"/>
      <c r="IH32" s="22"/>
      <c r="II32" s="22"/>
    </row>
    <row r="33" spans="1:243" s="21" customFormat="1" ht="31.5">
      <c r="A33" s="36">
        <v>1.2</v>
      </c>
      <c r="B33" s="38" t="s">
        <v>243</v>
      </c>
      <c r="C33" s="33" t="s">
        <v>72</v>
      </c>
      <c r="D33" s="39">
        <v>0.04</v>
      </c>
      <c r="E33" s="40" t="s">
        <v>140</v>
      </c>
      <c r="F33" s="41">
        <v>115367.78</v>
      </c>
      <c r="G33" s="42"/>
      <c r="H33" s="42"/>
      <c r="I33" s="43" t="s">
        <v>38</v>
      </c>
      <c r="J33" s="44">
        <f t="shared" si="0"/>
        <v>1</v>
      </c>
      <c r="K33" s="42" t="s">
        <v>39</v>
      </c>
      <c r="L33" s="42" t="s">
        <v>4</v>
      </c>
      <c r="M33" s="45"/>
      <c r="N33" s="42"/>
      <c r="O33" s="42"/>
      <c r="P33" s="46"/>
      <c r="Q33" s="42"/>
      <c r="R33" s="42"/>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1"/>
        <v>4615</v>
      </c>
      <c r="BB33" s="48">
        <f t="shared" si="2"/>
        <v>4615</v>
      </c>
      <c r="BC33" s="49" t="str">
        <f t="shared" si="3"/>
        <v>INR  Four Thousand Six Hundred &amp; Fifteen  Only</v>
      </c>
      <c r="IA33" s="21">
        <v>1.2</v>
      </c>
      <c r="IB33" s="21" t="s">
        <v>243</v>
      </c>
      <c r="IC33" s="21" t="s">
        <v>72</v>
      </c>
      <c r="ID33" s="21">
        <v>0.04</v>
      </c>
      <c r="IE33" s="22" t="s">
        <v>140</v>
      </c>
      <c r="IF33" s="22"/>
      <c r="IG33" s="22"/>
      <c r="IH33" s="22"/>
      <c r="II33" s="22"/>
    </row>
    <row r="34" spans="1:243" s="21" customFormat="1" ht="110.25">
      <c r="A34" s="37">
        <v>1.21</v>
      </c>
      <c r="B34" s="38" t="s">
        <v>165</v>
      </c>
      <c r="C34" s="33" t="s">
        <v>73</v>
      </c>
      <c r="D34" s="71"/>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3"/>
      <c r="IA34" s="21">
        <v>1.21</v>
      </c>
      <c r="IB34" s="21" t="s">
        <v>165</v>
      </c>
      <c r="IC34" s="21" t="s">
        <v>73</v>
      </c>
      <c r="IE34" s="22"/>
      <c r="IF34" s="22"/>
      <c r="IG34" s="22"/>
      <c r="IH34" s="22"/>
      <c r="II34" s="22"/>
    </row>
    <row r="35" spans="1:243" s="21" customFormat="1" ht="31.5">
      <c r="A35" s="36">
        <v>1.22</v>
      </c>
      <c r="B35" s="38" t="s">
        <v>166</v>
      </c>
      <c r="C35" s="33" t="s">
        <v>74</v>
      </c>
      <c r="D35" s="39">
        <v>3.15</v>
      </c>
      <c r="E35" s="40" t="s">
        <v>136</v>
      </c>
      <c r="F35" s="41">
        <v>1767.43</v>
      </c>
      <c r="G35" s="42"/>
      <c r="H35" s="42"/>
      <c r="I35" s="43" t="s">
        <v>38</v>
      </c>
      <c r="J35" s="44">
        <f t="shared" si="0"/>
        <v>1</v>
      </c>
      <c r="K35" s="42" t="s">
        <v>39</v>
      </c>
      <c r="L35" s="42" t="s">
        <v>4</v>
      </c>
      <c r="M35" s="45"/>
      <c r="N35" s="42"/>
      <c r="O35" s="42"/>
      <c r="P35" s="46"/>
      <c r="Q35" s="42"/>
      <c r="R35" s="42"/>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1"/>
        <v>5567</v>
      </c>
      <c r="BB35" s="48">
        <f t="shared" si="2"/>
        <v>5567</v>
      </c>
      <c r="BC35" s="49" t="str">
        <f t="shared" si="3"/>
        <v>INR  Five Thousand Five Hundred &amp; Sixty Seven  Only</v>
      </c>
      <c r="IA35" s="21">
        <v>1.22</v>
      </c>
      <c r="IB35" s="21" t="s">
        <v>166</v>
      </c>
      <c r="IC35" s="21" t="s">
        <v>74</v>
      </c>
      <c r="ID35" s="21">
        <v>3.15</v>
      </c>
      <c r="IE35" s="22" t="s">
        <v>136</v>
      </c>
      <c r="IF35" s="22"/>
      <c r="IG35" s="22"/>
      <c r="IH35" s="22"/>
      <c r="II35" s="22"/>
    </row>
    <row r="36" spans="1:243" s="21" customFormat="1" ht="63">
      <c r="A36" s="37">
        <v>1.23</v>
      </c>
      <c r="B36" s="38" t="s">
        <v>244</v>
      </c>
      <c r="C36" s="33" t="s">
        <v>75</v>
      </c>
      <c r="D36" s="71"/>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3"/>
      <c r="IA36" s="21">
        <v>1.23</v>
      </c>
      <c r="IB36" s="21" t="s">
        <v>244</v>
      </c>
      <c r="IC36" s="21" t="s">
        <v>75</v>
      </c>
      <c r="IE36" s="22"/>
      <c r="IF36" s="22"/>
      <c r="IG36" s="22"/>
      <c r="IH36" s="22"/>
      <c r="II36" s="22"/>
    </row>
    <row r="37" spans="1:243" s="21" customFormat="1" ht="31.5">
      <c r="A37" s="36">
        <v>1.24</v>
      </c>
      <c r="B37" s="38" t="s">
        <v>245</v>
      </c>
      <c r="C37" s="33" t="s">
        <v>76</v>
      </c>
      <c r="D37" s="39">
        <v>3.15</v>
      </c>
      <c r="E37" s="40" t="s">
        <v>136</v>
      </c>
      <c r="F37" s="41">
        <v>152.52</v>
      </c>
      <c r="G37" s="42"/>
      <c r="H37" s="42"/>
      <c r="I37" s="43" t="s">
        <v>38</v>
      </c>
      <c r="J37" s="44">
        <f t="shared" si="0"/>
        <v>1</v>
      </c>
      <c r="K37" s="42" t="s">
        <v>39</v>
      </c>
      <c r="L37" s="42" t="s">
        <v>4</v>
      </c>
      <c r="M37" s="45"/>
      <c r="N37" s="42"/>
      <c r="O37" s="42"/>
      <c r="P37" s="46"/>
      <c r="Q37" s="42"/>
      <c r="R37" s="42"/>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1"/>
        <v>480</v>
      </c>
      <c r="BB37" s="48">
        <f t="shared" si="2"/>
        <v>480</v>
      </c>
      <c r="BC37" s="49" t="str">
        <f t="shared" si="3"/>
        <v>INR  Four Hundred &amp; Eighty  Only</v>
      </c>
      <c r="IA37" s="21">
        <v>1.24</v>
      </c>
      <c r="IB37" s="21" t="s">
        <v>245</v>
      </c>
      <c r="IC37" s="21" t="s">
        <v>76</v>
      </c>
      <c r="ID37" s="21">
        <v>3.15</v>
      </c>
      <c r="IE37" s="34" t="s">
        <v>136</v>
      </c>
      <c r="IF37" s="22"/>
      <c r="IG37" s="22"/>
      <c r="IH37" s="22"/>
      <c r="II37" s="22"/>
    </row>
    <row r="38" spans="1:243" s="21" customFormat="1" ht="31.5">
      <c r="A38" s="37">
        <v>1.25</v>
      </c>
      <c r="B38" s="38" t="s">
        <v>246</v>
      </c>
      <c r="C38" s="33" t="s">
        <v>77</v>
      </c>
      <c r="D38" s="39">
        <v>3.15</v>
      </c>
      <c r="E38" s="40" t="s">
        <v>136</v>
      </c>
      <c r="F38" s="41">
        <v>82.11</v>
      </c>
      <c r="G38" s="42"/>
      <c r="H38" s="42"/>
      <c r="I38" s="43" t="s">
        <v>38</v>
      </c>
      <c r="J38" s="44">
        <f t="shared" si="0"/>
        <v>1</v>
      </c>
      <c r="K38" s="42" t="s">
        <v>39</v>
      </c>
      <c r="L38" s="42" t="s">
        <v>4</v>
      </c>
      <c r="M38" s="45"/>
      <c r="N38" s="42"/>
      <c r="O38" s="42"/>
      <c r="P38" s="46"/>
      <c r="Q38" s="42"/>
      <c r="R38" s="42"/>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 t="shared" si="1"/>
        <v>259</v>
      </c>
      <c r="BB38" s="48">
        <f t="shared" si="2"/>
        <v>259</v>
      </c>
      <c r="BC38" s="49" t="str">
        <f t="shared" si="3"/>
        <v>INR  Two Hundred &amp; Fifty Nine  Only</v>
      </c>
      <c r="IA38" s="21">
        <v>1.25</v>
      </c>
      <c r="IB38" s="21" t="s">
        <v>246</v>
      </c>
      <c r="IC38" s="21" t="s">
        <v>77</v>
      </c>
      <c r="ID38" s="21">
        <v>3.15</v>
      </c>
      <c r="IE38" s="22" t="s">
        <v>136</v>
      </c>
      <c r="IF38" s="22"/>
      <c r="IG38" s="22"/>
      <c r="IH38" s="22"/>
      <c r="II38" s="22"/>
    </row>
    <row r="39" spans="1:243" s="21" customFormat="1" ht="94.5">
      <c r="A39" s="36">
        <v>1.26</v>
      </c>
      <c r="B39" s="38" t="s">
        <v>247</v>
      </c>
      <c r="C39" s="33" t="s">
        <v>78</v>
      </c>
      <c r="D39" s="39">
        <v>1</v>
      </c>
      <c r="E39" s="40" t="s">
        <v>142</v>
      </c>
      <c r="F39" s="41">
        <v>899.3</v>
      </c>
      <c r="G39" s="42"/>
      <c r="H39" s="42"/>
      <c r="I39" s="43" t="s">
        <v>38</v>
      </c>
      <c r="J39" s="44">
        <f t="shared" si="0"/>
        <v>1</v>
      </c>
      <c r="K39" s="42" t="s">
        <v>39</v>
      </c>
      <c r="L39" s="42" t="s">
        <v>4</v>
      </c>
      <c r="M39" s="45"/>
      <c r="N39" s="42"/>
      <c r="O39" s="42"/>
      <c r="P39" s="46"/>
      <c r="Q39" s="42"/>
      <c r="R39" s="42"/>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f t="shared" si="1"/>
        <v>899</v>
      </c>
      <c r="BB39" s="48">
        <f t="shared" si="2"/>
        <v>899</v>
      </c>
      <c r="BC39" s="49" t="str">
        <f t="shared" si="3"/>
        <v>INR  Eight Hundred &amp; Ninety Nine  Only</v>
      </c>
      <c r="IA39" s="21">
        <v>1.26</v>
      </c>
      <c r="IB39" s="21" t="s">
        <v>247</v>
      </c>
      <c r="IC39" s="21" t="s">
        <v>78</v>
      </c>
      <c r="ID39" s="21">
        <v>1</v>
      </c>
      <c r="IE39" s="22" t="s">
        <v>142</v>
      </c>
      <c r="IF39" s="22"/>
      <c r="IG39" s="22"/>
      <c r="IH39" s="22"/>
      <c r="II39" s="22"/>
    </row>
    <row r="40" spans="1:243" s="21" customFormat="1" ht="78.75">
      <c r="A40" s="37">
        <v>1.27</v>
      </c>
      <c r="B40" s="38" t="s">
        <v>167</v>
      </c>
      <c r="C40" s="33" t="s">
        <v>79</v>
      </c>
      <c r="D40" s="71"/>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3"/>
      <c r="IA40" s="21">
        <v>1.27</v>
      </c>
      <c r="IB40" s="21" t="s">
        <v>167</v>
      </c>
      <c r="IC40" s="21" t="s">
        <v>79</v>
      </c>
      <c r="IE40" s="22"/>
      <c r="IF40" s="22"/>
      <c r="IG40" s="22"/>
      <c r="IH40" s="22"/>
      <c r="II40" s="22"/>
    </row>
    <row r="41" spans="1:243" s="21" customFormat="1" ht="15.75">
      <c r="A41" s="36">
        <v>1.28</v>
      </c>
      <c r="B41" s="38" t="s">
        <v>248</v>
      </c>
      <c r="C41" s="33" t="s">
        <v>80</v>
      </c>
      <c r="D41" s="39">
        <v>2</v>
      </c>
      <c r="E41" s="40" t="s">
        <v>142</v>
      </c>
      <c r="F41" s="41">
        <v>103.16</v>
      </c>
      <c r="G41" s="42"/>
      <c r="H41" s="42"/>
      <c r="I41" s="43" t="s">
        <v>38</v>
      </c>
      <c r="J41" s="44">
        <f t="shared" si="0"/>
        <v>1</v>
      </c>
      <c r="K41" s="42" t="s">
        <v>39</v>
      </c>
      <c r="L41" s="42" t="s">
        <v>4</v>
      </c>
      <c r="M41" s="45"/>
      <c r="N41" s="42"/>
      <c r="O41" s="42"/>
      <c r="P41" s="46"/>
      <c r="Q41" s="42"/>
      <c r="R41" s="42"/>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7">
        <f t="shared" si="1"/>
        <v>206</v>
      </c>
      <c r="BB41" s="48">
        <f t="shared" si="2"/>
        <v>206</v>
      </c>
      <c r="BC41" s="49" t="str">
        <f t="shared" si="3"/>
        <v>INR  Two Hundred &amp; Six  Only</v>
      </c>
      <c r="IA41" s="21">
        <v>1.28</v>
      </c>
      <c r="IB41" s="21" t="s">
        <v>248</v>
      </c>
      <c r="IC41" s="21" t="s">
        <v>80</v>
      </c>
      <c r="ID41" s="21">
        <v>2</v>
      </c>
      <c r="IE41" s="22" t="s">
        <v>142</v>
      </c>
      <c r="IF41" s="22"/>
      <c r="IG41" s="22"/>
      <c r="IH41" s="22"/>
      <c r="II41" s="22"/>
    </row>
    <row r="42" spans="1:243" s="21" customFormat="1" ht="31.5">
      <c r="A42" s="37">
        <v>1.29</v>
      </c>
      <c r="B42" s="38" t="s">
        <v>249</v>
      </c>
      <c r="C42" s="33" t="s">
        <v>81</v>
      </c>
      <c r="D42" s="39">
        <v>6</v>
      </c>
      <c r="E42" s="40" t="s">
        <v>142</v>
      </c>
      <c r="F42" s="41">
        <v>66.24</v>
      </c>
      <c r="G42" s="42"/>
      <c r="H42" s="42"/>
      <c r="I42" s="43" t="s">
        <v>38</v>
      </c>
      <c r="J42" s="44">
        <f t="shared" si="0"/>
        <v>1</v>
      </c>
      <c r="K42" s="42" t="s">
        <v>39</v>
      </c>
      <c r="L42" s="42" t="s">
        <v>4</v>
      </c>
      <c r="M42" s="45"/>
      <c r="N42" s="42"/>
      <c r="O42" s="42"/>
      <c r="P42" s="46"/>
      <c r="Q42" s="42"/>
      <c r="R42" s="42"/>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7">
        <f t="shared" si="1"/>
        <v>397</v>
      </c>
      <c r="BB42" s="48">
        <f t="shared" si="2"/>
        <v>397</v>
      </c>
      <c r="BC42" s="49" t="str">
        <f t="shared" si="3"/>
        <v>INR  Three Hundred &amp; Ninety Seven  Only</v>
      </c>
      <c r="IA42" s="21">
        <v>1.29</v>
      </c>
      <c r="IB42" s="21" t="s">
        <v>249</v>
      </c>
      <c r="IC42" s="21" t="s">
        <v>81</v>
      </c>
      <c r="ID42" s="21">
        <v>6</v>
      </c>
      <c r="IE42" s="22" t="s">
        <v>142</v>
      </c>
      <c r="IF42" s="22"/>
      <c r="IG42" s="22"/>
      <c r="IH42" s="22"/>
      <c r="II42" s="22"/>
    </row>
    <row r="43" spans="1:243" s="21" customFormat="1" ht="78.75">
      <c r="A43" s="36">
        <v>1.3</v>
      </c>
      <c r="B43" s="38" t="s">
        <v>168</v>
      </c>
      <c r="C43" s="33" t="s">
        <v>82</v>
      </c>
      <c r="D43" s="71"/>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3"/>
      <c r="IA43" s="21">
        <v>1.3</v>
      </c>
      <c r="IB43" s="21" t="s">
        <v>168</v>
      </c>
      <c r="IC43" s="21" t="s">
        <v>82</v>
      </c>
      <c r="IE43" s="22"/>
      <c r="IF43" s="22"/>
      <c r="IG43" s="22"/>
      <c r="IH43" s="22"/>
      <c r="II43" s="22"/>
    </row>
    <row r="44" spans="1:243" s="21" customFormat="1" ht="31.5">
      <c r="A44" s="37">
        <v>1.31</v>
      </c>
      <c r="B44" s="38" t="s">
        <v>169</v>
      </c>
      <c r="C44" s="33" t="s">
        <v>83</v>
      </c>
      <c r="D44" s="39">
        <v>4</v>
      </c>
      <c r="E44" s="40" t="s">
        <v>142</v>
      </c>
      <c r="F44" s="41">
        <v>52.65</v>
      </c>
      <c r="G44" s="42"/>
      <c r="H44" s="42"/>
      <c r="I44" s="43" t="s">
        <v>38</v>
      </c>
      <c r="J44" s="44">
        <f t="shared" si="0"/>
        <v>1</v>
      </c>
      <c r="K44" s="42" t="s">
        <v>39</v>
      </c>
      <c r="L44" s="42" t="s">
        <v>4</v>
      </c>
      <c r="M44" s="45"/>
      <c r="N44" s="42"/>
      <c r="O44" s="42"/>
      <c r="P44" s="46"/>
      <c r="Q44" s="42"/>
      <c r="R44" s="42"/>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7">
        <f t="shared" si="1"/>
        <v>211</v>
      </c>
      <c r="BB44" s="48">
        <f t="shared" si="2"/>
        <v>211</v>
      </c>
      <c r="BC44" s="49" t="str">
        <f t="shared" si="3"/>
        <v>INR  Two Hundred &amp; Eleven  Only</v>
      </c>
      <c r="IA44" s="21">
        <v>1.31</v>
      </c>
      <c r="IB44" s="21" t="s">
        <v>169</v>
      </c>
      <c r="IC44" s="21" t="s">
        <v>83</v>
      </c>
      <c r="ID44" s="21">
        <v>4</v>
      </c>
      <c r="IE44" s="22" t="s">
        <v>142</v>
      </c>
      <c r="IF44" s="22"/>
      <c r="IG44" s="22"/>
      <c r="IH44" s="22"/>
      <c r="II44" s="22"/>
    </row>
    <row r="45" spans="1:243" s="21" customFormat="1" ht="78.75">
      <c r="A45" s="36">
        <v>1.32</v>
      </c>
      <c r="B45" s="38" t="s">
        <v>170</v>
      </c>
      <c r="C45" s="33" t="s">
        <v>84</v>
      </c>
      <c r="D45" s="71"/>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3"/>
      <c r="IA45" s="21">
        <v>1.32</v>
      </c>
      <c r="IB45" s="21" t="s">
        <v>170</v>
      </c>
      <c r="IC45" s="21" t="s">
        <v>84</v>
      </c>
      <c r="IE45" s="22"/>
      <c r="IF45" s="22"/>
      <c r="IG45" s="22"/>
      <c r="IH45" s="22"/>
      <c r="II45" s="22"/>
    </row>
    <row r="46" spans="1:243" s="21" customFormat="1" ht="15.75">
      <c r="A46" s="37">
        <v>1.33</v>
      </c>
      <c r="B46" s="38" t="s">
        <v>171</v>
      </c>
      <c r="C46" s="33" t="s">
        <v>85</v>
      </c>
      <c r="D46" s="39">
        <v>2</v>
      </c>
      <c r="E46" s="40" t="s">
        <v>142</v>
      </c>
      <c r="F46" s="41">
        <v>54.58</v>
      </c>
      <c r="G46" s="42"/>
      <c r="H46" s="42"/>
      <c r="I46" s="43" t="s">
        <v>38</v>
      </c>
      <c r="J46" s="44">
        <f t="shared" si="0"/>
        <v>1</v>
      </c>
      <c r="K46" s="42" t="s">
        <v>39</v>
      </c>
      <c r="L46" s="42" t="s">
        <v>4</v>
      </c>
      <c r="M46" s="45"/>
      <c r="N46" s="42"/>
      <c r="O46" s="42"/>
      <c r="P46" s="46"/>
      <c r="Q46" s="42"/>
      <c r="R46" s="42"/>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7">
        <f t="shared" si="1"/>
        <v>109</v>
      </c>
      <c r="BB46" s="48">
        <f t="shared" si="2"/>
        <v>109</v>
      </c>
      <c r="BC46" s="49" t="str">
        <f t="shared" si="3"/>
        <v>INR  One Hundred &amp; Nine  Only</v>
      </c>
      <c r="IA46" s="21">
        <v>1.33</v>
      </c>
      <c r="IB46" s="21" t="s">
        <v>171</v>
      </c>
      <c r="IC46" s="21" t="s">
        <v>85</v>
      </c>
      <c r="ID46" s="21">
        <v>2</v>
      </c>
      <c r="IE46" s="22" t="s">
        <v>142</v>
      </c>
      <c r="IF46" s="22"/>
      <c r="IG46" s="22"/>
      <c r="IH46" s="22"/>
      <c r="II46" s="22"/>
    </row>
    <row r="47" spans="1:243" s="21" customFormat="1" ht="94.5">
      <c r="A47" s="36">
        <v>1.34</v>
      </c>
      <c r="B47" s="38" t="s">
        <v>250</v>
      </c>
      <c r="C47" s="33" t="s">
        <v>86</v>
      </c>
      <c r="D47" s="39">
        <v>1</v>
      </c>
      <c r="E47" s="40" t="s">
        <v>142</v>
      </c>
      <c r="F47" s="41">
        <v>648.66</v>
      </c>
      <c r="G47" s="42"/>
      <c r="H47" s="42"/>
      <c r="I47" s="43" t="s">
        <v>38</v>
      </c>
      <c r="J47" s="44">
        <f t="shared" si="0"/>
        <v>1</v>
      </c>
      <c r="K47" s="42" t="s">
        <v>39</v>
      </c>
      <c r="L47" s="42" t="s">
        <v>4</v>
      </c>
      <c r="M47" s="45"/>
      <c r="N47" s="42"/>
      <c r="O47" s="42"/>
      <c r="P47" s="46"/>
      <c r="Q47" s="42"/>
      <c r="R47" s="42"/>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7">
        <f t="shared" si="1"/>
        <v>649</v>
      </c>
      <c r="BB47" s="48">
        <f t="shared" si="2"/>
        <v>649</v>
      </c>
      <c r="BC47" s="49" t="str">
        <f t="shared" si="3"/>
        <v>INR  Six Hundred &amp; Forty Nine  Only</v>
      </c>
      <c r="IA47" s="21">
        <v>1.34</v>
      </c>
      <c r="IB47" s="21" t="s">
        <v>250</v>
      </c>
      <c r="IC47" s="21" t="s">
        <v>86</v>
      </c>
      <c r="ID47" s="21">
        <v>1</v>
      </c>
      <c r="IE47" s="22" t="s">
        <v>142</v>
      </c>
      <c r="IF47" s="22"/>
      <c r="IG47" s="22"/>
      <c r="IH47" s="22"/>
      <c r="II47" s="22"/>
    </row>
    <row r="48" spans="1:243" s="21" customFormat="1" ht="94.5">
      <c r="A48" s="37">
        <v>1.35</v>
      </c>
      <c r="B48" s="38" t="s">
        <v>251</v>
      </c>
      <c r="C48" s="33" t="s">
        <v>87</v>
      </c>
      <c r="D48" s="71"/>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3"/>
      <c r="IA48" s="21">
        <v>1.35</v>
      </c>
      <c r="IB48" s="21" t="s">
        <v>251</v>
      </c>
      <c r="IC48" s="21" t="s">
        <v>87</v>
      </c>
      <c r="IE48" s="22"/>
      <c r="IF48" s="22"/>
      <c r="IG48" s="22"/>
      <c r="IH48" s="22"/>
      <c r="II48" s="22"/>
    </row>
    <row r="49" spans="1:243" s="21" customFormat="1" ht="31.5">
      <c r="A49" s="36">
        <v>1.36</v>
      </c>
      <c r="B49" s="38" t="s">
        <v>252</v>
      </c>
      <c r="C49" s="33" t="s">
        <v>88</v>
      </c>
      <c r="D49" s="39">
        <v>2.65</v>
      </c>
      <c r="E49" s="40" t="s">
        <v>136</v>
      </c>
      <c r="F49" s="41">
        <v>950.99</v>
      </c>
      <c r="G49" s="42"/>
      <c r="H49" s="42"/>
      <c r="I49" s="43" t="s">
        <v>38</v>
      </c>
      <c r="J49" s="44">
        <f t="shared" si="0"/>
        <v>1</v>
      </c>
      <c r="K49" s="42" t="s">
        <v>39</v>
      </c>
      <c r="L49" s="42" t="s">
        <v>4</v>
      </c>
      <c r="M49" s="45"/>
      <c r="N49" s="42"/>
      <c r="O49" s="42"/>
      <c r="P49" s="46"/>
      <c r="Q49" s="42"/>
      <c r="R49" s="42"/>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7">
        <f t="shared" si="1"/>
        <v>2520</v>
      </c>
      <c r="BB49" s="48">
        <f t="shared" si="2"/>
        <v>2520</v>
      </c>
      <c r="BC49" s="49" t="str">
        <f t="shared" si="3"/>
        <v>INR  Two Thousand Five Hundred &amp; Twenty  Only</v>
      </c>
      <c r="IA49" s="21">
        <v>1.36</v>
      </c>
      <c r="IB49" s="21" t="s">
        <v>252</v>
      </c>
      <c r="IC49" s="21" t="s">
        <v>88</v>
      </c>
      <c r="ID49" s="21">
        <v>2.65</v>
      </c>
      <c r="IE49" s="22" t="s">
        <v>136</v>
      </c>
      <c r="IF49" s="22"/>
      <c r="IG49" s="22"/>
      <c r="IH49" s="22"/>
      <c r="II49" s="22"/>
    </row>
    <row r="50" spans="1:243" s="21" customFormat="1" ht="15.75">
      <c r="A50" s="37">
        <v>1.37</v>
      </c>
      <c r="B50" s="38" t="s">
        <v>172</v>
      </c>
      <c r="C50" s="33" t="s">
        <v>89</v>
      </c>
      <c r="D50" s="71"/>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3"/>
      <c r="IA50" s="21">
        <v>1.37</v>
      </c>
      <c r="IB50" s="21" t="s">
        <v>172</v>
      </c>
      <c r="IC50" s="21" t="s">
        <v>89</v>
      </c>
      <c r="IE50" s="22"/>
      <c r="IF50" s="22"/>
      <c r="IG50" s="22"/>
      <c r="IH50" s="22"/>
      <c r="II50" s="22"/>
    </row>
    <row r="51" spans="1:243" s="21" customFormat="1" ht="63">
      <c r="A51" s="36">
        <v>1.38</v>
      </c>
      <c r="B51" s="38" t="s">
        <v>253</v>
      </c>
      <c r="C51" s="33" t="s">
        <v>90</v>
      </c>
      <c r="D51" s="71"/>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3"/>
      <c r="IA51" s="21">
        <v>1.38</v>
      </c>
      <c r="IB51" s="21" t="s">
        <v>253</v>
      </c>
      <c r="IC51" s="21" t="s">
        <v>90</v>
      </c>
      <c r="IE51" s="22"/>
      <c r="IF51" s="22"/>
      <c r="IG51" s="22"/>
      <c r="IH51" s="22"/>
      <c r="II51" s="22"/>
    </row>
    <row r="52" spans="1:243" s="21" customFormat="1" ht="31.5">
      <c r="A52" s="37">
        <v>1.39</v>
      </c>
      <c r="B52" s="38" t="s">
        <v>254</v>
      </c>
      <c r="C52" s="33" t="s">
        <v>91</v>
      </c>
      <c r="D52" s="39">
        <v>22.5</v>
      </c>
      <c r="E52" s="40" t="s">
        <v>183</v>
      </c>
      <c r="F52" s="41">
        <v>124.77</v>
      </c>
      <c r="G52" s="42"/>
      <c r="H52" s="42"/>
      <c r="I52" s="43" t="s">
        <v>38</v>
      </c>
      <c r="J52" s="44">
        <f t="shared" si="0"/>
        <v>1</v>
      </c>
      <c r="K52" s="42" t="s">
        <v>39</v>
      </c>
      <c r="L52" s="42" t="s">
        <v>4</v>
      </c>
      <c r="M52" s="45"/>
      <c r="N52" s="42"/>
      <c r="O52" s="42"/>
      <c r="P52" s="46"/>
      <c r="Q52" s="42"/>
      <c r="R52" s="42"/>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7">
        <f t="shared" si="1"/>
        <v>2807</v>
      </c>
      <c r="BB52" s="48">
        <f t="shared" si="2"/>
        <v>2807</v>
      </c>
      <c r="BC52" s="49" t="str">
        <f t="shared" si="3"/>
        <v>INR  Two Thousand Eight Hundred &amp; Seven  Only</v>
      </c>
      <c r="IA52" s="21">
        <v>1.39</v>
      </c>
      <c r="IB52" s="21" t="s">
        <v>254</v>
      </c>
      <c r="IC52" s="21" t="s">
        <v>91</v>
      </c>
      <c r="ID52" s="21">
        <v>22.5</v>
      </c>
      <c r="IE52" s="22" t="s">
        <v>183</v>
      </c>
      <c r="IF52" s="22"/>
      <c r="IG52" s="22"/>
      <c r="IH52" s="22"/>
      <c r="II52" s="22"/>
    </row>
    <row r="53" spans="1:243" s="21" customFormat="1" ht="15.75">
      <c r="A53" s="36">
        <v>1.4</v>
      </c>
      <c r="B53" s="38" t="s">
        <v>138</v>
      </c>
      <c r="C53" s="33" t="s">
        <v>92</v>
      </c>
      <c r="D53" s="71"/>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3"/>
      <c r="IA53" s="21">
        <v>1.4</v>
      </c>
      <c r="IB53" s="21" t="s">
        <v>138</v>
      </c>
      <c r="IC53" s="21" t="s">
        <v>92</v>
      </c>
      <c r="IE53" s="22"/>
      <c r="IF53" s="22"/>
      <c r="IG53" s="22"/>
      <c r="IH53" s="22"/>
      <c r="II53" s="22"/>
    </row>
    <row r="54" spans="1:243" s="21" customFormat="1" ht="141.75">
      <c r="A54" s="37">
        <v>1.41</v>
      </c>
      <c r="B54" s="38" t="s">
        <v>255</v>
      </c>
      <c r="C54" s="33" t="s">
        <v>93</v>
      </c>
      <c r="D54" s="71"/>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3"/>
      <c r="IA54" s="21">
        <v>1.41</v>
      </c>
      <c r="IB54" s="21" t="s">
        <v>255</v>
      </c>
      <c r="IC54" s="21" t="s">
        <v>93</v>
      </c>
      <c r="IE54" s="22"/>
      <c r="IF54" s="22"/>
      <c r="IG54" s="22"/>
      <c r="IH54" s="22"/>
      <c r="II54" s="22"/>
    </row>
    <row r="55" spans="1:243" s="21" customFormat="1" ht="47.25">
      <c r="A55" s="36">
        <v>1.42</v>
      </c>
      <c r="B55" s="38" t="s">
        <v>256</v>
      </c>
      <c r="C55" s="33" t="s">
        <v>94</v>
      </c>
      <c r="D55" s="39">
        <v>106</v>
      </c>
      <c r="E55" s="40" t="s">
        <v>136</v>
      </c>
      <c r="F55" s="41">
        <v>1242.13</v>
      </c>
      <c r="G55" s="42"/>
      <c r="H55" s="42"/>
      <c r="I55" s="43" t="s">
        <v>38</v>
      </c>
      <c r="J55" s="44">
        <f t="shared" si="0"/>
        <v>1</v>
      </c>
      <c r="K55" s="42" t="s">
        <v>39</v>
      </c>
      <c r="L55" s="42" t="s">
        <v>4</v>
      </c>
      <c r="M55" s="45"/>
      <c r="N55" s="42"/>
      <c r="O55" s="42"/>
      <c r="P55" s="46"/>
      <c r="Q55" s="42"/>
      <c r="R55" s="42"/>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7">
        <f t="shared" si="1"/>
        <v>131666</v>
      </c>
      <c r="BB55" s="48">
        <f t="shared" si="2"/>
        <v>131666</v>
      </c>
      <c r="BC55" s="49" t="str">
        <f t="shared" si="3"/>
        <v>INR  One Lakh Thirty One Thousand Six Hundred &amp; Sixty Six  Only</v>
      </c>
      <c r="IA55" s="21">
        <v>1.42</v>
      </c>
      <c r="IB55" s="21" t="s">
        <v>256</v>
      </c>
      <c r="IC55" s="21" t="s">
        <v>94</v>
      </c>
      <c r="ID55" s="21">
        <v>106</v>
      </c>
      <c r="IE55" s="22" t="s">
        <v>136</v>
      </c>
      <c r="IF55" s="22"/>
      <c r="IG55" s="22"/>
      <c r="IH55" s="22"/>
      <c r="II55" s="22"/>
    </row>
    <row r="56" spans="1:243" s="21" customFormat="1" ht="47.25" customHeight="1">
      <c r="A56" s="37">
        <v>1.43</v>
      </c>
      <c r="B56" s="38" t="s">
        <v>257</v>
      </c>
      <c r="C56" s="33" t="s">
        <v>95</v>
      </c>
      <c r="D56" s="71"/>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3"/>
      <c r="IA56" s="21">
        <v>1.43</v>
      </c>
      <c r="IB56" s="21" t="s">
        <v>257</v>
      </c>
      <c r="IC56" s="21" t="s">
        <v>95</v>
      </c>
      <c r="IE56" s="22"/>
      <c r="IF56" s="22"/>
      <c r="IG56" s="22"/>
      <c r="IH56" s="22"/>
      <c r="II56" s="22"/>
    </row>
    <row r="57" spans="1:243" s="21" customFormat="1" ht="31.5">
      <c r="A57" s="36">
        <v>1.44</v>
      </c>
      <c r="B57" s="38" t="s">
        <v>256</v>
      </c>
      <c r="C57" s="33" t="s">
        <v>96</v>
      </c>
      <c r="D57" s="39">
        <v>2.07</v>
      </c>
      <c r="E57" s="40" t="s">
        <v>136</v>
      </c>
      <c r="F57" s="41">
        <v>1285.84</v>
      </c>
      <c r="G57" s="42"/>
      <c r="H57" s="42"/>
      <c r="I57" s="43" t="s">
        <v>38</v>
      </c>
      <c r="J57" s="44">
        <f t="shared" si="0"/>
        <v>1</v>
      </c>
      <c r="K57" s="42" t="s">
        <v>39</v>
      </c>
      <c r="L57" s="42" t="s">
        <v>4</v>
      </c>
      <c r="M57" s="45"/>
      <c r="N57" s="42"/>
      <c r="O57" s="42"/>
      <c r="P57" s="46"/>
      <c r="Q57" s="42"/>
      <c r="R57" s="42"/>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7">
        <f t="shared" si="1"/>
        <v>2662</v>
      </c>
      <c r="BB57" s="48">
        <f t="shared" si="2"/>
        <v>2662</v>
      </c>
      <c r="BC57" s="49" t="str">
        <f t="shared" si="3"/>
        <v>INR  Two Thousand Six Hundred &amp; Sixty Two  Only</v>
      </c>
      <c r="IA57" s="21">
        <v>1.44</v>
      </c>
      <c r="IB57" s="21" t="s">
        <v>256</v>
      </c>
      <c r="IC57" s="21" t="s">
        <v>96</v>
      </c>
      <c r="ID57" s="21">
        <v>2.07</v>
      </c>
      <c r="IE57" s="22" t="s">
        <v>136</v>
      </c>
      <c r="IF57" s="22"/>
      <c r="IG57" s="22"/>
      <c r="IH57" s="22"/>
      <c r="II57" s="22"/>
    </row>
    <row r="58" spans="1:243" s="21" customFormat="1" ht="31.5" customHeight="1">
      <c r="A58" s="37">
        <v>1.45</v>
      </c>
      <c r="B58" s="38" t="s">
        <v>143</v>
      </c>
      <c r="C58" s="33" t="s">
        <v>97</v>
      </c>
      <c r="D58" s="71"/>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3"/>
      <c r="IA58" s="21">
        <v>1.45</v>
      </c>
      <c r="IB58" s="21" t="s">
        <v>143</v>
      </c>
      <c r="IC58" s="21" t="s">
        <v>97</v>
      </c>
      <c r="IE58" s="22"/>
      <c r="IF58" s="22"/>
      <c r="IG58" s="22"/>
      <c r="IH58" s="22"/>
      <c r="II58" s="22"/>
    </row>
    <row r="59" spans="1:243" s="21" customFormat="1" ht="409.5" customHeight="1">
      <c r="A59" s="36">
        <v>1.46</v>
      </c>
      <c r="B59" s="38" t="s">
        <v>258</v>
      </c>
      <c r="C59" s="33" t="s">
        <v>98</v>
      </c>
      <c r="D59" s="71"/>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3"/>
      <c r="IA59" s="21">
        <v>1.46</v>
      </c>
      <c r="IB59" s="21" t="s">
        <v>258</v>
      </c>
      <c r="IC59" s="21" t="s">
        <v>98</v>
      </c>
      <c r="IE59" s="22"/>
      <c r="IF59" s="22"/>
      <c r="IG59" s="22"/>
      <c r="IH59" s="22"/>
      <c r="II59" s="22"/>
    </row>
    <row r="60" spans="1:243" s="21" customFormat="1" ht="148.5" customHeight="1">
      <c r="A60" s="37">
        <v>1.47</v>
      </c>
      <c r="B60" s="38" t="s">
        <v>259</v>
      </c>
      <c r="C60" s="33" t="s">
        <v>99</v>
      </c>
      <c r="D60" s="39">
        <v>121</v>
      </c>
      <c r="E60" s="40" t="s">
        <v>136</v>
      </c>
      <c r="F60" s="41">
        <v>1708.86</v>
      </c>
      <c r="G60" s="42"/>
      <c r="H60" s="42"/>
      <c r="I60" s="43" t="s">
        <v>38</v>
      </c>
      <c r="J60" s="44">
        <f t="shared" si="0"/>
        <v>1</v>
      </c>
      <c r="K60" s="42" t="s">
        <v>39</v>
      </c>
      <c r="L60" s="42" t="s">
        <v>4</v>
      </c>
      <c r="M60" s="45"/>
      <c r="N60" s="42"/>
      <c r="O60" s="42"/>
      <c r="P60" s="46"/>
      <c r="Q60" s="42"/>
      <c r="R60" s="42"/>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7">
        <f t="shared" si="1"/>
        <v>206772</v>
      </c>
      <c r="BB60" s="48">
        <f t="shared" si="2"/>
        <v>206772</v>
      </c>
      <c r="BC60" s="49" t="str">
        <f t="shared" si="3"/>
        <v>INR  Two Lakh Six Thousand Seven Hundred &amp; Seventy Two  Only</v>
      </c>
      <c r="IA60" s="21">
        <v>1.47</v>
      </c>
      <c r="IB60" s="21" t="s">
        <v>259</v>
      </c>
      <c r="IC60" s="21" t="s">
        <v>99</v>
      </c>
      <c r="ID60" s="21">
        <v>121</v>
      </c>
      <c r="IE60" s="22" t="s">
        <v>136</v>
      </c>
      <c r="IF60" s="22"/>
      <c r="IG60" s="22"/>
      <c r="IH60" s="22"/>
      <c r="II60" s="22"/>
    </row>
    <row r="61" spans="1:243" s="21" customFormat="1" ht="15.75">
      <c r="A61" s="36">
        <v>1.48</v>
      </c>
      <c r="B61" s="38" t="s">
        <v>139</v>
      </c>
      <c r="C61" s="33" t="s">
        <v>100</v>
      </c>
      <c r="D61" s="71"/>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3"/>
      <c r="IA61" s="21">
        <v>1.48</v>
      </c>
      <c r="IB61" s="21" t="s">
        <v>139</v>
      </c>
      <c r="IC61" s="21" t="s">
        <v>100</v>
      </c>
      <c r="IE61" s="22"/>
      <c r="IF61" s="22"/>
      <c r="IG61" s="22"/>
      <c r="IH61" s="22"/>
      <c r="II61" s="22"/>
    </row>
    <row r="62" spans="1:243" s="21" customFormat="1" ht="31.5">
      <c r="A62" s="37">
        <v>1.49</v>
      </c>
      <c r="B62" s="38" t="s">
        <v>173</v>
      </c>
      <c r="C62" s="33" t="s">
        <v>101</v>
      </c>
      <c r="D62" s="71"/>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3"/>
      <c r="IA62" s="21">
        <v>1.49</v>
      </c>
      <c r="IB62" s="21" t="s">
        <v>173</v>
      </c>
      <c r="IC62" s="21" t="s">
        <v>101</v>
      </c>
      <c r="IE62" s="22"/>
      <c r="IF62" s="22"/>
      <c r="IG62" s="22"/>
      <c r="IH62" s="22"/>
      <c r="II62" s="22"/>
    </row>
    <row r="63" spans="1:243" s="21" customFormat="1" ht="31.5">
      <c r="A63" s="36">
        <v>1.5</v>
      </c>
      <c r="B63" s="38" t="s">
        <v>260</v>
      </c>
      <c r="C63" s="33" t="s">
        <v>102</v>
      </c>
      <c r="D63" s="39">
        <v>7.5</v>
      </c>
      <c r="E63" s="40" t="s">
        <v>136</v>
      </c>
      <c r="F63" s="41">
        <v>310.83</v>
      </c>
      <c r="G63" s="42"/>
      <c r="H63" s="42"/>
      <c r="I63" s="43" t="s">
        <v>38</v>
      </c>
      <c r="J63" s="44">
        <f t="shared" si="0"/>
        <v>1</v>
      </c>
      <c r="K63" s="42" t="s">
        <v>39</v>
      </c>
      <c r="L63" s="42" t="s">
        <v>4</v>
      </c>
      <c r="M63" s="45"/>
      <c r="N63" s="42"/>
      <c r="O63" s="42"/>
      <c r="P63" s="46"/>
      <c r="Q63" s="42"/>
      <c r="R63" s="42"/>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7">
        <f t="shared" si="1"/>
        <v>2331</v>
      </c>
      <c r="BB63" s="48">
        <f t="shared" si="2"/>
        <v>2331</v>
      </c>
      <c r="BC63" s="49" t="str">
        <f t="shared" si="3"/>
        <v>INR  Two Thousand Three Hundred &amp; Thirty One  Only</v>
      </c>
      <c r="IA63" s="21">
        <v>1.5</v>
      </c>
      <c r="IB63" s="21" t="s">
        <v>260</v>
      </c>
      <c r="IC63" s="21" t="s">
        <v>102</v>
      </c>
      <c r="ID63" s="21">
        <v>7.5</v>
      </c>
      <c r="IE63" s="22" t="s">
        <v>136</v>
      </c>
      <c r="IF63" s="22"/>
      <c r="IG63" s="22"/>
      <c r="IH63" s="22"/>
      <c r="II63" s="22"/>
    </row>
    <row r="64" spans="1:243" s="21" customFormat="1" ht="15.75">
      <c r="A64" s="37">
        <v>1.51</v>
      </c>
      <c r="B64" s="38" t="s">
        <v>174</v>
      </c>
      <c r="C64" s="33" t="s">
        <v>103</v>
      </c>
      <c r="D64" s="71"/>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3"/>
      <c r="IA64" s="21">
        <v>1.51</v>
      </c>
      <c r="IB64" s="21" t="s">
        <v>174</v>
      </c>
      <c r="IC64" s="21" t="s">
        <v>103</v>
      </c>
      <c r="IE64" s="22"/>
      <c r="IF64" s="22"/>
      <c r="IG64" s="22"/>
      <c r="IH64" s="22"/>
      <c r="II64" s="22"/>
    </row>
    <row r="65" spans="1:243" s="21" customFormat="1" ht="31.5">
      <c r="A65" s="36">
        <v>1.52</v>
      </c>
      <c r="B65" s="38" t="s">
        <v>175</v>
      </c>
      <c r="C65" s="33" t="s">
        <v>104</v>
      </c>
      <c r="D65" s="39">
        <v>1</v>
      </c>
      <c r="E65" s="40" t="s">
        <v>136</v>
      </c>
      <c r="F65" s="41">
        <v>221.88</v>
      </c>
      <c r="G65" s="42"/>
      <c r="H65" s="42"/>
      <c r="I65" s="43" t="s">
        <v>38</v>
      </c>
      <c r="J65" s="44">
        <f t="shared" si="0"/>
        <v>1</v>
      </c>
      <c r="K65" s="42" t="s">
        <v>39</v>
      </c>
      <c r="L65" s="42" t="s">
        <v>4</v>
      </c>
      <c r="M65" s="45"/>
      <c r="N65" s="42"/>
      <c r="O65" s="42"/>
      <c r="P65" s="46"/>
      <c r="Q65" s="42"/>
      <c r="R65" s="42"/>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7">
        <f t="shared" si="1"/>
        <v>222</v>
      </c>
      <c r="BB65" s="48">
        <f t="shared" si="2"/>
        <v>222</v>
      </c>
      <c r="BC65" s="49" t="str">
        <f t="shared" si="3"/>
        <v>INR  Two Hundred &amp; Twenty Two  Only</v>
      </c>
      <c r="IA65" s="21">
        <v>1.52</v>
      </c>
      <c r="IB65" s="21" t="s">
        <v>175</v>
      </c>
      <c r="IC65" s="21" t="s">
        <v>104</v>
      </c>
      <c r="ID65" s="21">
        <v>1</v>
      </c>
      <c r="IE65" s="22" t="s">
        <v>136</v>
      </c>
      <c r="IF65" s="22"/>
      <c r="IG65" s="22"/>
      <c r="IH65" s="22"/>
      <c r="II65" s="22"/>
    </row>
    <row r="66" spans="1:243" s="21" customFormat="1" ht="31.5">
      <c r="A66" s="37">
        <v>1.53</v>
      </c>
      <c r="B66" s="38" t="s">
        <v>148</v>
      </c>
      <c r="C66" s="33" t="s">
        <v>105</v>
      </c>
      <c r="D66" s="71"/>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3"/>
      <c r="IA66" s="21">
        <v>1.53</v>
      </c>
      <c r="IB66" s="21" t="s">
        <v>148</v>
      </c>
      <c r="IC66" s="21" t="s">
        <v>105</v>
      </c>
      <c r="IE66" s="22"/>
      <c r="IF66" s="22"/>
      <c r="IG66" s="22"/>
      <c r="IH66" s="22"/>
      <c r="II66" s="22"/>
    </row>
    <row r="67" spans="1:243" s="21" customFormat="1" ht="31.5">
      <c r="A67" s="36">
        <v>1.54</v>
      </c>
      <c r="B67" s="38" t="s">
        <v>149</v>
      </c>
      <c r="C67" s="33" t="s">
        <v>106</v>
      </c>
      <c r="D67" s="39">
        <v>5.5</v>
      </c>
      <c r="E67" s="40" t="s">
        <v>136</v>
      </c>
      <c r="F67" s="41">
        <v>187.99</v>
      </c>
      <c r="G67" s="42"/>
      <c r="H67" s="42"/>
      <c r="I67" s="43" t="s">
        <v>38</v>
      </c>
      <c r="J67" s="44">
        <f t="shared" si="0"/>
        <v>1</v>
      </c>
      <c r="K67" s="42" t="s">
        <v>39</v>
      </c>
      <c r="L67" s="42" t="s">
        <v>4</v>
      </c>
      <c r="M67" s="45"/>
      <c r="N67" s="42"/>
      <c r="O67" s="42"/>
      <c r="P67" s="46"/>
      <c r="Q67" s="42"/>
      <c r="R67" s="42"/>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7">
        <f t="shared" si="1"/>
        <v>1034</v>
      </c>
      <c r="BB67" s="48">
        <f t="shared" si="2"/>
        <v>1034</v>
      </c>
      <c r="BC67" s="49" t="str">
        <f t="shared" si="3"/>
        <v>INR  One Thousand  &amp;Thirty Four  Only</v>
      </c>
      <c r="IA67" s="21">
        <v>1.54</v>
      </c>
      <c r="IB67" s="21" t="s">
        <v>149</v>
      </c>
      <c r="IC67" s="21" t="s">
        <v>106</v>
      </c>
      <c r="ID67" s="21">
        <v>5.5</v>
      </c>
      <c r="IE67" s="22" t="s">
        <v>136</v>
      </c>
      <c r="IF67" s="22"/>
      <c r="IG67" s="22"/>
      <c r="IH67" s="22"/>
      <c r="II67" s="22"/>
    </row>
    <row r="68" spans="1:243" s="21" customFormat="1" ht="31.5">
      <c r="A68" s="37">
        <v>1.55</v>
      </c>
      <c r="B68" s="38" t="s">
        <v>144</v>
      </c>
      <c r="C68" s="33" t="s">
        <v>107</v>
      </c>
      <c r="D68" s="71"/>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3"/>
      <c r="IA68" s="21">
        <v>1.55</v>
      </c>
      <c r="IB68" s="21" t="s">
        <v>144</v>
      </c>
      <c r="IC68" s="21" t="s">
        <v>107</v>
      </c>
      <c r="IE68" s="22"/>
      <c r="IF68" s="22"/>
      <c r="IG68" s="22"/>
      <c r="IH68" s="22"/>
      <c r="II68" s="22"/>
    </row>
    <row r="69" spans="1:243" s="21" customFormat="1" ht="47.25">
      <c r="A69" s="36">
        <v>1.56</v>
      </c>
      <c r="B69" s="38" t="s">
        <v>145</v>
      </c>
      <c r="C69" s="33" t="s">
        <v>108</v>
      </c>
      <c r="D69" s="39">
        <v>6.5</v>
      </c>
      <c r="E69" s="40" t="s">
        <v>136</v>
      </c>
      <c r="F69" s="41">
        <v>146.3</v>
      </c>
      <c r="G69" s="42"/>
      <c r="H69" s="42"/>
      <c r="I69" s="43" t="s">
        <v>38</v>
      </c>
      <c r="J69" s="44">
        <f t="shared" si="0"/>
        <v>1</v>
      </c>
      <c r="K69" s="42" t="s">
        <v>39</v>
      </c>
      <c r="L69" s="42" t="s">
        <v>4</v>
      </c>
      <c r="M69" s="45"/>
      <c r="N69" s="42"/>
      <c r="O69" s="42"/>
      <c r="P69" s="46"/>
      <c r="Q69" s="42"/>
      <c r="R69" s="42"/>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7">
        <f t="shared" si="1"/>
        <v>951</v>
      </c>
      <c r="BB69" s="48">
        <f t="shared" si="2"/>
        <v>951</v>
      </c>
      <c r="BC69" s="49" t="str">
        <f t="shared" si="3"/>
        <v>INR  Nine Hundred &amp; Fifty One  Only</v>
      </c>
      <c r="IA69" s="21">
        <v>1.56</v>
      </c>
      <c r="IB69" s="21" t="s">
        <v>145</v>
      </c>
      <c r="IC69" s="21" t="s">
        <v>108</v>
      </c>
      <c r="ID69" s="21">
        <v>6.5</v>
      </c>
      <c r="IE69" s="22" t="s">
        <v>136</v>
      </c>
      <c r="IF69" s="22"/>
      <c r="IG69" s="22"/>
      <c r="IH69" s="22"/>
      <c r="II69" s="22"/>
    </row>
    <row r="70" spans="1:243" s="21" customFormat="1" ht="47.25">
      <c r="A70" s="37">
        <v>1.57</v>
      </c>
      <c r="B70" s="38" t="s">
        <v>261</v>
      </c>
      <c r="C70" s="33" t="s">
        <v>109</v>
      </c>
      <c r="D70" s="71"/>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3"/>
      <c r="IA70" s="21">
        <v>1.57</v>
      </c>
      <c r="IB70" s="21" t="s">
        <v>261</v>
      </c>
      <c r="IC70" s="21" t="s">
        <v>109</v>
      </c>
      <c r="IE70" s="22"/>
      <c r="IF70" s="22"/>
      <c r="IG70" s="22"/>
      <c r="IH70" s="22"/>
      <c r="II70" s="22"/>
    </row>
    <row r="71" spans="1:243" s="21" customFormat="1" ht="46.5" customHeight="1">
      <c r="A71" s="36">
        <v>1.58</v>
      </c>
      <c r="B71" s="38" t="s">
        <v>176</v>
      </c>
      <c r="C71" s="33" t="s">
        <v>110</v>
      </c>
      <c r="D71" s="39">
        <v>195</v>
      </c>
      <c r="E71" s="40" t="s">
        <v>136</v>
      </c>
      <c r="F71" s="41">
        <v>120.87</v>
      </c>
      <c r="G71" s="42"/>
      <c r="H71" s="42"/>
      <c r="I71" s="43" t="s">
        <v>38</v>
      </c>
      <c r="J71" s="44">
        <f t="shared" si="0"/>
        <v>1</v>
      </c>
      <c r="K71" s="42" t="s">
        <v>39</v>
      </c>
      <c r="L71" s="42" t="s">
        <v>4</v>
      </c>
      <c r="M71" s="45"/>
      <c r="N71" s="42"/>
      <c r="O71" s="42"/>
      <c r="P71" s="46"/>
      <c r="Q71" s="42"/>
      <c r="R71" s="42"/>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7">
        <f t="shared" si="1"/>
        <v>23570</v>
      </c>
      <c r="BB71" s="48">
        <f t="shared" si="2"/>
        <v>23570</v>
      </c>
      <c r="BC71" s="49" t="str">
        <f t="shared" si="3"/>
        <v>INR  Twenty Three Thousand Five Hundred &amp; Seventy  Only</v>
      </c>
      <c r="IA71" s="21">
        <v>1.58</v>
      </c>
      <c r="IB71" s="21" t="s">
        <v>176</v>
      </c>
      <c r="IC71" s="21" t="s">
        <v>110</v>
      </c>
      <c r="ID71" s="21">
        <v>195</v>
      </c>
      <c r="IE71" s="22" t="s">
        <v>136</v>
      </c>
      <c r="IF71" s="22"/>
      <c r="IG71" s="22"/>
      <c r="IH71" s="22"/>
      <c r="II71" s="22"/>
    </row>
    <row r="72" spans="1:243" s="21" customFormat="1" ht="31.5">
      <c r="A72" s="37">
        <v>1.59</v>
      </c>
      <c r="B72" s="38" t="s">
        <v>177</v>
      </c>
      <c r="C72" s="33" t="s">
        <v>111</v>
      </c>
      <c r="D72" s="71"/>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3"/>
      <c r="IA72" s="21">
        <v>1.59</v>
      </c>
      <c r="IB72" s="21" t="s">
        <v>177</v>
      </c>
      <c r="IC72" s="21" t="s">
        <v>111</v>
      </c>
      <c r="IE72" s="22"/>
      <c r="IF72" s="22"/>
      <c r="IG72" s="22"/>
      <c r="IH72" s="22"/>
      <c r="II72" s="22"/>
    </row>
    <row r="73" spans="1:243" s="21" customFormat="1" ht="31.5">
      <c r="A73" s="36">
        <v>1.6</v>
      </c>
      <c r="B73" s="38" t="s">
        <v>176</v>
      </c>
      <c r="C73" s="33" t="s">
        <v>112</v>
      </c>
      <c r="D73" s="39">
        <v>35</v>
      </c>
      <c r="E73" s="40" t="s">
        <v>136</v>
      </c>
      <c r="F73" s="41">
        <v>115.26</v>
      </c>
      <c r="G73" s="42"/>
      <c r="H73" s="42"/>
      <c r="I73" s="43" t="s">
        <v>38</v>
      </c>
      <c r="J73" s="44">
        <f t="shared" si="0"/>
        <v>1</v>
      </c>
      <c r="K73" s="42" t="s">
        <v>39</v>
      </c>
      <c r="L73" s="42" t="s">
        <v>4</v>
      </c>
      <c r="M73" s="45"/>
      <c r="N73" s="42"/>
      <c r="O73" s="42"/>
      <c r="P73" s="46"/>
      <c r="Q73" s="42"/>
      <c r="R73" s="42"/>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7">
        <f t="shared" si="1"/>
        <v>4034</v>
      </c>
      <c r="BB73" s="48">
        <f t="shared" si="2"/>
        <v>4034</v>
      </c>
      <c r="BC73" s="49" t="str">
        <f t="shared" si="3"/>
        <v>INR  Four Thousand  &amp;Thirty Four  Only</v>
      </c>
      <c r="IA73" s="21">
        <v>1.6</v>
      </c>
      <c r="IB73" s="21" t="s">
        <v>176</v>
      </c>
      <c r="IC73" s="21" t="s">
        <v>112</v>
      </c>
      <c r="ID73" s="21">
        <v>35</v>
      </c>
      <c r="IE73" s="22" t="s">
        <v>136</v>
      </c>
      <c r="IF73" s="22"/>
      <c r="IG73" s="22"/>
      <c r="IH73" s="22"/>
      <c r="II73" s="22"/>
    </row>
    <row r="74" spans="1:243" s="21" customFormat="1" ht="72" customHeight="1">
      <c r="A74" s="37">
        <v>1.61</v>
      </c>
      <c r="B74" s="38" t="s">
        <v>178</v>
      </c>
      <c r="C74" s="33" t="s">
        <v>113</v>
      </c>
      <c r="D74" s="39">
        <v>195</v>
      </c>
      <c r="E74" s="40" t="s">
        <v>136</v>
      </c>
      <c r="F74" s="41">
        <v>108.59</v>
      </c>
      <c r="G74" s="42"/>
      <c r="H74" s="42"/>
      <c r="I74" s="43" t="s">
        <v>38</v>
      </c>
      <c r="J74" s="44">
        <f aca="true" t="shared" si="4" ref="J74:J131">IF(I74="Less(-)",-1,1)</f>
        <v>1</v>
      </c>
      <c r="K74" s="42" t="s">
        <v>39</v>
      </c>
      <c r="L74" s="42" t="s">
        <v>4</v>
      </c>
      <c r="M74" s="45"/>
      <c r="N74" s="42"/>
      <c r="O74" s="42"/>
      <c r="P74" s="46"/>
      <c r="Q74" s="42"/>
      <c r="R74" s="42"/>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7">
        <f aca="true" t="shared" si="5" ref="BA74:BA131">ROUND(total_amount_ba($B$2,$D$2,D74,F74,J74,K74,M74),0)</f>
        <v>21175</v>
      </c>
      <c r="BB74" s="48">
        <f aca="true" t="shared" si="6" ref="BB74:BB131">BA74+SUM(N74:AZ74)</f>
        <v>21175</v>
      </c>
      <c r="BC74" s="49" t="str">
        <f aca="true" t="shared" si="7" ref="BC74:BC131">SpellNumber(L74,BB74)</f>
        <v>INR  Twenty One Thousand One Hundred &amp; Seventy Five  Only</v>
      </c>
      <c r="IA74" s="21">
        <v>1.61</v>
      </c>
      <c r="IB74" s="21" t="s">
        <v>178</v>
      </c>
      <c r="IC74" s="21" t="s">
        <v>113</v>
      </c>
      <c r="ID74" s="21">
        <v>195</v>
      </c>
      <c r="IE74" s="22" t="s">
        <v>136</v>
      </c>
      <c r="IF74" s="22"/>
      <c r="IG74" s="22"/>
      <c r="IH74" s="22"/>
      <c r="II74" s="22"/>
    </row>
    <row r="75" spans="1:243" s="21" customFormat="1" ht="63">
      <c r="A75" s="36">
        <v>1.62</v>
      </c>
      <c r="B75" s="38" t="s">
        <v>262</v>
      </c>
      <c r="C75" s="33" t="s">
        <v>114</v>
      </c>
      <c r="D75" s="71"/>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3"/>
      <c r="IA75" s="21">
        <v>1.62</v>
      </c>
      <c r="IB75" s="21" t="s">
        <v>262</v>
      </c>
      <c r="IC75" s="21" t="s">
        <v>114</v>
      </c>
      <c r="IE75" s="22"/>
      <c r="IF75" s="22"/>
      <c r="IG75" s="22"/>
      <c r="IH75" s="22"/>
      <c r="II75" s="22"/>
    </row>
    <row r="76" spans="1:243" s="21" customFormat="1" ht="31.5">
      <c r="A76" s="37">
        <v>1.63</v>
      </c>
      <c r="B76" s="38" t="s">
        <v>263</v>
      </c>
      <c r="C76" s="33" t="s">
        <v>115</v>
      </c>
      <c r="D76" s="39">
        <v>164.66</v>
      </c>
      <c r="E76" s="40" t="s">
        <v>136</v>
      </c>
      <c r="F76" s="41">
        <v>49.8</v>
      </c>
      <c r="G76" s="42"/>
      <c r="H76" s="42"/>
      <c r="I76" s="43" t="s">
        <v>38</v>
      </c>
      <c r="J76" s="44">
        <f t="shared" si="4"/>
        <v>1</v>
      </c>
      <c r="K76" s="42" t="s">
        <v>39</v>
      </c>
      <c r="L76" s="42" t="s">
        <v>4</v>
      </c>
      <c r="M76" s="45"/>
      <c r="N76" s="42"/>
      <c r="O76" s="42"/>
      <c r="P76" s="46"/>
      <c r="Q76" s="42"/>
      <c r="R76" s="42"/>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7">
        <f t="shared" si="5"/>
        <v>8200</v>
      </c>
      <c r="BB76" s="48">
        <f t="shared" si="6"/>
        <v>8200</v>
      </c>
      <c r="BC76" s="49" t="str">
        <f t="shared" si="7"/>
        <v>INR  Eight Thousand Two Hundred    Only</v>
      </c>
      <c r="IA76" s="21">
        <v>1.63</v>
      </c>
      <c r="IB76" s="21" t="s">
        <v>263</v>
      </c>
      <c r="IC76" s="21" t="s">
        <v>115</v>
      </c>
      <c r="ID76" s="21">
        <v>164.66</v>
      </c>
      <c r="IE76" s="22" t="s">
        <v>136</v>
      </c>
      <c r="IF76" s="22"/>
      <c r="IG76" s="22"/>
      <c r="IH76" s="22"/>
      <c r="II76" s="22"/>
    </row>
    <row r="77" spans="1:243" s="21" customFormat="1" ht="78.75">
      <c r="A77" s="36">
        <v>1.64</v>
      </c>
      <c r="B77" s="38" t="s">
        <v>179</v>
      </c>
      <c r="C77" s="33" t="s">
        <v>116</v>
      </c>
      <c r="D77" s="39">
        <v>195</v>
      </c>
      <c r="E77" s="40" t="s">
        <v>136</v>
      </c>
      <c r="F77" s="41">
        <v>18.28</v>
      </c>
      <c r="G77" s="42"/>
      <c r="H77" s="42"/>
      <c r="I77" s="43" t="s">
        <v>38</v>
      </c>
      <c r="J77" s="44">
        <f t="shared" si="4"/>
        <v>1</v>
      </c>
      <c r="K77" s="42" t="s">
        <v>39</v>
      </c>
      <c r="L77" s="42" t="s">
        <v>4</v>
      </c>
      <c r="M77" s="45"/>
      <c r="N77" s="42"/>
      <c r="O77" s="42"/>
      <c r="P77" s="46"/>
      <c r="Q77" s="42"/>
      <c r="R77" s="42"/>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7">
        <f t="shared" si="5"/>
        <v>3565</v>
      </c>
      <c r="BB77" s="48">
        <f t="shared" si="6"/>
        <v>3565</v>
      </c>
      <c r="BC77" s="49" t="str">
        <f t="shared" si="7"/>
        <v>INR  Three Thousand Five Hundred &amp; Sixty Five  Only</v>
      </c>
      <c r="IA77" s="21">
        <v>1.64</v>
      </c>
      <c r="IB77" s="21" t="s">
        <v>179</v>
      </c>
      <c r="IC77" s="21" t="s">
        <v>116</v>
      </c>
      <c r="ID77" s="21">
        <v>195</v>
      </c>
      <c r="IE77" s="22" t="s">
        <v>136</v>
      </c>
      <c r="IF77" s="22"/>
      <c r="IG77" s="22"/>
      <c r="IH77" s="22"/>
      <c r="II77" s="22"/>
    </row>
    <row r="78" spans="1:243" s="21" customFormat="1" ht="20.25" customHeight="1">
      <c r="A78" s="37">
        <v>1.65</v>
      </c>
      <c r="B78" s="38" t="s">
        <v>150</v>
      </c>
      <c r="C78" s="33" t="s">
        <v>117</v>
      </c>
      <c r="D78" s="71"/>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3"/>
      <c r="IA78" s="21">
        <v>1.65</v>
      </c>
      <c r="IB78" s="21" t="s">
        <v>150</v>
      </c>
      <c r="IC78" s="21" t="s">
        <v>117</v>
      </c>
      <c r="IE78" s="22"/>
      <c r="IF78" s="22"/>
      <c r="IG78" s="22"/>
      <c r="IH78" s="22"/>
      <c r="II78" s="22"/>
    </row>
    <row r="79" spans="1:243" s="21" customFormat="1" ht="110.25">
      <c r="A79" s="36">
        <v>1.66</v>
      </c>
      <c r="B79" s="38" t="s">
        <v>264</v>
      </c>
      <c r="C79" s="33" t="s">
        <v>118</v>
      </c>
      <c r="D79" s="71"/>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3"/>
      <c r="IA79" s="21">
        <v>1.66</v>
      </c>
      <c r="IB79" s="21" t="s">
        <v>264</v>
      </c>
      <c r="IC79" s="21" t="s">
        <v>118</v>
      </c>
      <c r="IE79" s="22"/>
      <c r="IF79" s="22"/>
      <c r="IG79" s="22"/>
      <c r="IH79" s="22"/>
      <c r="II79" s="22"/>
    </row>
    <row r="80" spans="1:243" s="21" customFormat="1" ht="31.5">
      <c r="A80" s="37">
        <v>1.67</v>
      </c>
      <c r="B80" s="38" t="s">
        <v>265</v>
      </c>
      <c r="C80" s="33" t="s">
        <v>119</v>
      </c>
      <c r="D80" s="39">
        <v>4</v>
      </c>
      <c r="E80" s="40" t="s">
        <v>136</v>
      </c>
      <c r="F80" s="41">
        <v>419.11</v>
      </c>
      <c r="G80" s="42"/>
      <c r="H80" s="42"/>
      <c r="I80" s="43" t="s">
        <v>38</v>
      </c>
      <c r="J80" s="44">
        <f t="shared" si="4"/>
        <v>1</v>
      </c>
      <c r="K80" s="42" t="s">
        <v>39</v>
      </c>
      <c r="L80" s="42" t="s">
        <v>4</v>
      </c>
      <c r="M80" s="45"/>
      <c r="N80" s="42"/>
      <c r="O80" s="42"/>
      <c r="P80" s="46"/>
      <c r="Q80" s="42"/>
      <c r="R80" s="42"/>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7">
        <f t="shared" si="5"/>
        <v>1676</v>
      </c>
      <c r="BB80" s="48">
        <f t="shared" si="6"/>
        <v>1676</v>
      </c>
      <c r="BC80" s="49" t="str">
        <f t="shared" si="7"/>
        <v>INR  One Thousand Six Hundred &amp; Seventy Six  Only</v>
      </c>
      <c r="IA80" s="21">
        <v>1.67</v>
      </c>
      <c r="IB80" s="21" t="s">
        <v>265</v>
      </c>
      <c r="IC80" s="21" t="s">
        <v>119</v>
      </c>
      <c r="ID80" s="21">
        <v>4</v>
      </c>
      <c r="IE80" s="22" t="s">
        <v>136</v>
      </c>
      <c r="IF80" s="22"/>
      <c r="IG80" s="22"/>
      <c r="IH80" s="22"/>
      <c r="II80" s="22"/>
    </row>
    <row r="81" spans="1:243" s="21" customFormat="1" ht="264" customHeight="1">
      <c r="A81" s="36">
        <v>1.68</v>
      </c>
      <c r="B81" s="38" t="s">
        <v>266</v>
      </c>
      <c r="C81" s="33" t="s">
        <v>120</v>
      </c>
      <c r="D81" s="39">
        <v>61.2</v>
      </c>
      <c r="E81" s="40" t="s">
        <v>136</v>
      </c>
      <c r="F81" s="41">
        <v>249.89</v>
      </c>
      <c r="G81" s="42"/>
      <c r="H81" s="42"/>
      <c r="I81" s="43" t="s">
        <v>38</v>
      </c>
      <c r="J81" s="44">
        <f t="shared" si="4"/>
        <v>1</v>
      </c>
      <c r="K81" s="42" t="s">
        <v>39</v>
      </c>
      <c r="L81" s="42" t="s">
        <v>4</v>
      </c>
      <c r="M81" s="45"/>
      <c r="N81" s="42"/>
      <c r="O81" s="42"/>
      <c r="P81" s="46"/>
      <c r="Q81" s="42"/>
      <c r="R81" s="42"/>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7">
        <f t="shared" si="5"/>
        <v>15293</v>
      </c>
      <c r="BB81" s="48">
        <f t="shared" si="6"/>
        <v>15293</v>
      </c>
      <c r="BC81" s="49" t="str">
        <f t="shared" si="7"/>
        <v>INR  Fifteen Thousand Two Hundred &amp; Ninety Three  Only</v>
      </c>
      <c r="IA81" s="21">
        <v>1.68</v>
      </c>
      <c r="IB81" s="21" t="s">
        <v>266</v>
      </c>
      <c r="IC81" s="21" t="s">
        <v>120</v>
      </c>
      <c r="ID81" s="21">
        <v>61.2</v>
      </c>
      <c r="IE81" s="22" t="s">
        <v>136</v>
      </c>
      <c r="IF81" s="22"/>
      <c r="IG81" s="22"/>
      <c r="IH81" s="22"/>
      <c r="II81" s="22"/>
    </row>
    <row r="82" spans="1:243" s="21" customFormat="1" ht="78.75">
      <c r="A82" s="37">
        <v>1.69</v>
      </c>
      <c r="B82" s="38" t="s">
        <v>267</v>
      </c>
      <c r="C82" s="33" t="s">
        <v>121</v>
      </c>
      <c r="D82" s="39">
        <v>2</v>
      </c>
      <c r="E82" s="40" t="s">
        <v>142</v>
      </c>
      <c r="F82" s="41">
        <v>213.15</v>
      </c>
      <c r="G82" s="42"/>
      <c r="H82" s="42"/>
      <c r="I82" s="43" t="s">
        <v>38</v>
      </c>
      <c r="J82" s="44">
        <f t="shared" si="4"/>
        <v>1</v>
      </c>
      <c r="K82" s="42" t="s">
        <v>39</v>
      </c>
      <c r="L82" s="42" t="s">
        <v>4</v>
      </c>
      <c r="M82" s="45"/>
      <c r="N82" s="42"/>
      <c r="O82" s="42"/>
      <c r="P82" s="46"/>
      <c r="Q82" s="42"/>
      <c r="R82" s="42"/>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7">
        <f t="shared" si="5"/>
        <v>426</v>
      </c>
      <c r="BB82" s="48">
        <f t="shared" si="6"/>
        <v>426</v>
      </c>
      <c r="BC82" s="49" t="str">
        <f t="shared" si="7"/>
        <v>INR  Four Hundred &amp; Twenty Six  Only</v>
      </c>
      <c r="IA82" s="21">
        <v>1.69</v>
      </c>
      <c r="IB82" s="21" t="s">
        <v>267</v>
      </c>
      <c r="IC82" s="21" t="s">
        <v>121</v>
      </c>
      <c r="ID82" s="21">
        <v>2</v>
      </c>
      <c r="IE82" s="22" t="s">
        <v>142</v>
      </c>
      <c r="IF82" s="22"/>
      <c r="IG82" s="22"/>
      <c r="IH82" s="22"/>
      <c r="II82" s="22"/>
    </row>
    <row r="83" spans="1:243" s="21" customFormat="1" ht="47.25">
      <c r="A83" s="36">
        <v>1.7</v>
      </c>
      <c r="B83" s="38" t="s">
        <v>268</v>
      </c>
      <c r="C83" s="33" t="s">
        <v>122</v>
      </c>
      <c r="D83" s="39">
        <v>106</v>
      </c>
      <c r="E83" s="40" t="s">
        <v>136</v>
      </c>
      <c r="F83" s="41">
        <v>2.5</v>
      </c>
      <c r="G83" s="42"/>
      <c r="H83" s="42"/>
      <c r="I83" s="43" t="s">
        <v>38</v>
      </c>
      <c r="J83" s="44">
        <f t="shared" si="4"/>
        <v>1</v>
      </c>
      <c r="K83" s="42" t="s">
        <v>39</v>
      </c>
      <c r="L83" s="42" t="s">
        <v>4</v>
      </c>
      <c r="M83" s="45"/>
      <c r="N83" s="42"/>
      <c r="O83" s="42"/>
      <c r="P83" s="46"/>
      <c r="Q83" s="42"/>
      <c r="R83" s="42"/>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7">
        <f t="shared" si="5"/>
        <v>265</v>
      </c>
      <c r="BB83" s="48">
        <f t="shared" si="6"/>
        <v>265</v>
      </c>
      <c r="BC83" s="49" t="str">
        <f t="shared" si="7"/>
        <v>INR  Two Hundred &amp; Sixty Five  Only</v>
      </c>
      <c r="IA83" s="21">
        <v>1.7</v>
      </c>
      <c r="IB83" s="21" t="s">
        <v>268</v>
      </c>
      <c r="IC83" s="21" t="s">
        <v>122</v>
      </c>
      <c r="ID83" s="21">
        <v>106</v>
      </c>
      <c r="IE83" s="22" t="s">
        <v>136</v>
      </c>
      <c r="IF83" s="22"/>
      <c r="IG83" s="22"/>
      <c r="IH83" s="22"/>
      <c r="II83" s="22"/>
    </row>
    <row r="84" spans="1:243" s="21" customFormat="1" ht="94.5">
      <c r="A84" s="37">
        <v>1.71</v>
      </c>
      <c r="B84" s="38" t="s">
        <v>269</v>
      </c>
      <c r="C84" s="33" t="s">
        <v>123</v>
      </c>
      <c r="D84" s="39">
        <v>2</v>
      </c>
      <c r="E84" s="40" t="s">
        <v>142</v>
      </c>
      <c r="F84" s="41">
        <v>285.8</v>
      </c>
      <c r="G84" s="42"/>
      <c r="H84" s="42"/>
      <c r="I84" s="43" t="s">
        <v>38</v>
      </c>
      <c r="J84" s="44">
        <f t="shared" si="4"/>
        <v>1</v>
      </c>
      <c r="K84" s="42" t="s">
        <v>39</v>
      </c>
      <c r="L84" s="42" t="s">
        <v>4</v>
      </c>
      <c r="M84" s="45"/>
      <c r="N84" s="42"/>
      <c r="O84" s="42"/>
      <c r="P84" s="46"/>
      <c r="Q84" s="42"/>
      <c r="R84" s="42"/>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7">
        <f t="shared" si="5"/>
        <v>572</v>
      </c>
      <c r="BB84" s="48">
        <f t="shared" si="6"/>
        <v>572</v>
      </c>
      <c r="BC84" s="49" t="str">
        <f t="shared" si="7"/>
        <v>INR  Five Hundred &amp; Seventy Two  Only</v>
      </c>
      <c r="IA84" s="21">
        <v>1.71</v>
      </c>
      <c r="IB84" s="21" t="s">
        <v>269</v>
      </c>
      <c r="IC84" s="21" t="s">
        <v>123</v>
      </c>
      <c r="ID84" s="21">
        <v>2</v>
      </c>
      <c r="IE84" s="22" t="s">
        <v>142</v>
      </c>
      <c r="IF84" s="22"/>
      <c r="IG84" s="22"/>
      <c r="IH84" s="22"/>
      <c r="II84" s="22"/>
    </row>
    <row r="85" spans="1:243" s="21" customFormat="1" ht="15.75">
      <c r="A85" s="36">
        <v>1.72</v>
      </c>
      <c r="B85" s="38" t="s">
        <v>151</v>
      </c>
      <c r="C85" s="33" t="s">
        <v>124</v>
      </c>
      <c r="D85" s="71"/>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3"/>
      <c r="IA85" s="21">
        <v>1.72</v>
      </c>
      <c r="IB85" s="21" t="s">
        <v>151</v>
      </c>
      <c r="IC85" s="21" t="s">
        <v>124</v>
      </c>
      <c r="IE85" s="22"/>
      <c r="IF85" s="22"/>
      <c r="IG85" s="22"/>
      <c r="IH85" s="22"/>
      <c r="II85" s="22"/>
    </row>
    <row r="86" spans="1:243" s="21" customFormat="1" ht="63">
      <c r="A86" s="37">
        <v>1.73</v>
      </c>
      <c r="B86" s="38" t="s">
        <v>180</v>
      </c>
      <c r="C86" s="33" t="s">
        <v>125</v>
      </c>
      <c r="D86" s="71"/>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3"/>
      <c r="IA86" s="21">
        <v>1.73</v>
      </c>
      <c r="IB86" s="21" t="s">
        <v>180</v>
      </c>
      <c r="IC86" s="21" t="s">
        <v>125</v>
      </c>
      <c r="IE86" s="22"/>
      <c r="IF86" s="22"/>
      <c r="IG86" s="22"/>
      <c r="IH86" s="22"/>
      <c r="II86" s="22"/>
    </row>
    <row r="87" spans="1:243" s="21" customFormat="1" ht="31.5">
      <c r="A87" s="36">
        <v>1.74</v>
      </c>
      <c r="B87" s="38" t="s">
        <v>270</v>
      </c>
      <c r="C87" s="33" t="s">
        <v>126</v>
      </c>
      <c r="D87" s="39">
        <v>1</v>
      </c>
      <c r="E87" s="40" t="s">
        <v>140</v>
      </c>
      <c r="F87" s="41">
        <v>1759.84</v>
      </c>
      <c r="G87" s="42"/>
      <c r="H87" s="42"/>
      <c r="I87" s="43" t="s">
        <v>38</v>
      </c>
      <c r="J87" s="44">
        <f t="shared" si="4"/>
        <v>1</v>
      </c>
      <c r="K87" s="42" t="s">
        <v>39</v>
      </c>
      <c r="L87" s="42" t="s">
        <v>4</v>
      </c>
      <c r="M87" s="45"/>
      <c r="N87" s="42"/>
      <c r="O87" s="42"/>
      <c r="P87" s="46"/>
      <c r="Q87" s="42"/>
      <c r="R87" s="42"/>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7">
        <f t="shared" si="5"/>
        <v>1760</v>
      </c>
      <c r="BB87" s="48">
        <f t="shared" si="6"/>
        <v>1760</v>
      </c>
      <c r="BC87" s="49" t="str">
        <f t="shared" si="7"/>
        <v>INR  One Thousand Seven Hundred &amp; Sixty  Only</v>
      </c>
      <c r="IA87" s="21">
        <v>1.74</v>
      </c>
      <c r="IB87" s="21" t="s">
        <v>270</v>
      </c>
      <c r="IC87" s="21" t="s">
        <v>126</v>
      </c>
      <c r="ID87" s="21">
        <v>1</v>
      </c>
      <c r="IE87" s="22" t="s">
        <v>140</v>
      </c>
      <c r="IF87" s="22"/>
      <c r="IG87" s="22"/>
      <c r="IH87" s="22"/>
      <c r="II87" s="22"/>
    </row>
    <row r="88" spans="1:243" s="21" customFormat="1" ht="78.75">
      <c r="A88" s="37">
        <v>1.75</v>
      </c>
      <c r="B88" s="38" t="s">
        <v>181</v>
      </c>
      <c r="C88" s="33" t="s">
        <v>127</v>
      </c>
      <c r="D88" s="39">
        <v>1.65</v>
      </c>
      <c r="E88" s="40" t="s">
        <v>140</v>
      </c>
      <c r="F88" s="41">
        <v>2567.38</v>
      </c>
      <c r="G88" s="42"/>
      <c r="H88" s="42"/>
      <c r="I88" s="43" t="s">
        <v>38</v>
      </c>
      <c r="J88" s="44">
        <f t="shared" si="4"/>
        <v>1</v>
      </c>
      <c r="K88" s="42" t="s">
        <v>39</v>
      </c>
      <c r="L88" s="42" t="s">
        <v>4</v>
      </c>
      <c r="M88" s="45"/>
      <c r="N88" s="42"/>
      <c r="O88" s="42"/>
      <c r="P88" s="46"/>
      <c r="Q88" s="42"/>
      <c r="R88" s="42"/>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7">
        <f t="shared" si="5"/>
        <v>4236</v>
      </c>
      <c r="BB88" s="48">
        <f t="shared" si="6"/>
        <v>4236</v>
      </c>
      <c r="BC88" s="49" t="str">
        <f t="shared" si="7"/>
        <v>INR  Four Thousand Two Hundred &amp; Thirty Six  Only</v>
      </c>
      <c r="IA88" s="21">
        <v>1.75</v>
      </c>
      <c r="IB88" s="21" t="s">
        <v>181</v>
      </c>
      <c r="IC88" s="21" t="s">
        <v>127</v>
      </c>
      <c r="ID88" s="21">
        <v>1.65</v>
      </c>
      <c r="IE88" s="22" t="s">
        <v>140</v>
      </c>
      <c r="IF88" s="22"/>
      <c r="IG88" s="22"/>
      <c r="IH88" s="22"/>
      <c r="II88" s="22"/>
    </row>
    <row r="89" spans="1:243" s="21" customFormat="1" ht="78.75">
      <c r="A89" s="36">
        <v>1.76</v>
      </c>
      <c r="B89" s="38" t="s">
        <v>152</v>
      </c>
      <c r="C89" s="33" t="s">
        <v>128</v>
      </c>
      <c r="D89" s="71"/>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3"/>
      <c r="IA89" s="21">
        <v>1.76</v>
      </c>
      <c r="IB89" s="21" t="s">
        <v>152</v>
      </c>
      <c r="IC89" s="21" t="s">
        <v>128</v>
      </c>
      <c r="IE89" s="22"/>
      <c r="IF89" s="22"/>
      <c r="IG89" s="22"/>
      <c r="IH89" s="22"/>
      <c r="II89" s="22"/>
    </row>
    <row r="90" spans="1:243" s="21" customFormat="1" ht="31.5">
      <c r="A90" s="37">
        <v>1.77</v>
      </c>
      <c r="B90" s="38" t="s">
        <v>153</v>
      </c>
      <c r="C90" s="33" t="s">
        <v>129</v>
      </c>
      <c r="D90" s="39">
        <v>2</v>
      </c>
      <c r="E90" s="40" t="s">
        <v>140</v>
      </c>
      <c r="F90" s="41">
        <v>1489.22</v>
      </c>
      <c r="G90" s="42"/>
      <c r="H90" s="42"/>
      <c r="I90" s="43" t="s">
        <v>38</v>
      </c>
      <c r="J90" s="44">
        <f t="shared" si="4"/>
        <v>1</v>
      </c>
      <c r="K90" s="42" t="s">
        <v>39</v>
      </c>
      <c r="L90" s="42" t="s">
        <v>4</v>
      </c>
      <c r="M90" s="45"/>
      <c r="N90" s="42"/>
      <c r="O90" s="42"/>
      <c r="P90" s="46"/>
      <c r="Q90" s="42"/>
      <c r="R90" s="42"/>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7">
        <f t="shared" si="5"/>
        <v>2978</v>
      </c>
      <c r="BB90" s="48">
        <f t="shared" si="6"/>
        <v>2978</v>
      </c>
      <c r="BC90" s="49" t="str">
        <f t="shared" si="7"/>
        <v>INR  Two Thousand Nine Hundred &amp; Seventy Eight  Only</v>
      </c>
      <c r="IA90" s="21">
        <v>1.77</v>
      </c>
      <c r="IB90" s="21" t="s">
        <v>153</v>
      </c>
      <c r="IC90" s="21" t="s">
        <v>129</v>
      </c>
      <c r="ID90" s="21">
        <v>2</v>
      </c>
      <c r="IE90" s="22" t="s">
        <v>140</v>
      </c>
      <c r="IF90" s="22"/>
      <c r="IG90" s="22"/>
      <c r="IH90" s="22"/>
      <c r="II90" s="22"/>
    </row>
    <row r="91" spans="1:243" s="21" customFormat="1" ht="63">
      <c r="A91" s="36">
        <v>1.78</v>
      </c>
      <c r="B91" s="38" t="s">
        <v>271</v>
      </c>
      <c r="C91" s="33" t="s">
        <v>130</v>
      </c>
      <c r="D91" s="71"/>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3"/>
      <c r="IA91" s="21">
        <v>1.78</v>
      </c>
      <c r="IB91" s="21" t="s">
        <v>271</v>
      </c>
      <c r="IC91" s="21" t="s">
        <v>130</v>
      </c>
      <c r="IE91" s="22"/>
      <c r="IF91" s="22"/>
      <c r="IG91" s="22"/>
      <c r="IH91" s="22"/>
      <c r="II91" s="22"/>
    </row>
    <row r="92" spans="1:243" s="21" customFormat="1" ht="31.5">
      <c r="A92" s="37">
        <v>1.79</v>
      </c>
      <c r="B92" s="38" t="s">
        <v>272</v>
      </c>
      <c r="C92" s="33" t="s">
        <v>131</v>
      </c>
      <c r="D92" s="39">
        <v>11</v>
      </c>
      <c r="E92" s="40" t="s">
        <v>142</v>
      </c>
      <c r="F92" s="41">
        <v>265.41</v>
      </c>
      <c r="G92" s="42"/>
      <c r="H92" s="42"/>
      <c r="I92" s="43" t="s">
        <v>38</v>
      </c>
      <c r="J92" s="44">
        <f t="shared" si="4"/>
        <v>1</v>
      </c>
      <c r="K92" s="42" t="s">
        <v>39</v>
      </c>
      <c r="L92" s="42" t="s">
        <v>4</v>
      </c>
      <c r="M92" s="45"/>
      <c r="N92" s="42"/>
      <c r="O92" s="42"/>
      <c r="P92" s="46"/>
      <c r="Q92" s="42"/>
      <c r="R92" s="42"/>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7">
        <f t="shared" si="5"/>
        <v>2920</v>
      </c>
      <c r="BB92" s="48">
        <f t="shared" si="6"/>
        <v>2920</v>
      </c>
      <c r="BC92" s="49" t="str">
        <f t="shared" si="7"/>
        <v>INR  Two Thousand Nine Hundred &amp; Twenty  Only</v>
      </c>
      <c r="IA92" s="21">
        <v>1.79</v>
      </c>
      <c r="IB92" s="21" t="s">
        <v>272</v>
      </c>
      <c r="IC92" s="21" t="s">
        <v>131</v>
      </c>
      <c r="ID92" s="21">
        <v>11</v>
      </c>
      <c r="IE92" s="22" t="s">
        <v>142</v>
      </c>
      <c r="IF92" s="22"/>
      <c r="IG92" s="22"/>
      <c r="IH92" s="22"/>
      <c r="II92" s="22"/>
    </row>
    <row r="93" spans="1:243" s="21" customFormat="1" ht="47.25">
      <c r="A93" s="36">
        <v>1.8</v>
      </c>
      <c r="B93" s="38" t="s">
        <v>273</v>
      </c>
      <c r="C93" s="33" t="s">
        <v>132</v>
      </c>
      <c r="D93" s="71"/>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3"/>
      <c r="IA93" s="21">
        <v>1.8</v>
      </c>
      <c r="IB93" s="21" t="s">
        <v>273</v>
      </c>
      <c r="IC93" s="21" t="s">
        <v>132</v>
      </c>
      <c r="IE93" s="22"/>
      <c r="IF93" s="22"/>
      <c r="IG93" s="22"/>
      <c r="IH93" s="22"/>
      <c r="II93" s="22"/>
    </row>
    <row r="94" spans="1:243" s="21" customFormat="1" ht="31.5">
      <c r="A94" s="37">
        <v>1.81</v>
      </c>
      <c r="B94" s="38" t="s">
        <v>274</v>
      </c>
      <c r="C94" s="33" t="s">
        <v>133</v>
      </c>
      <c r="D94" s="39">
        <v>20.65</v>
      </c>
      <c r="E94" s="40" t="s">
        <v>136</v>
      </c>
      <c r="F94" s="41">
        <v>53.05</v>
      </c>
      <c r="G94" s="42"/>
      <c r="H94" s="42"/>
      <c r="I94" s="43" t="s">
        <v>38</v>
      </c>
      <c r="J94" s="44">
        <f t="shared" si="4"/>
        <v>1</v>
      </c>
      <c r="K94" s="42" t="s">
        <v>39</v>
      </c>
      <c r="L94" s="42" t="s">
        <v>4</v>
      </c>
      <c r="M94" s="45"/>
      <c r="N94" s="42"/>
      <c r="O94" s="42"/>
      <c r="P94" s="46"/>
      <c r="Q94" s="42"/>
      <c r="R94" s="42"/>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7">
        <f t="shared" si="5"/>
        <v>1095</v>
      </c>
      <c r="BB94" s="48">
        <f t="shared" si="6"/>
        <v>1095</v>
      </c>
      <c r="BC94" s="49" t="str">
        <f t="shared" si="7"/>
        <v>INR  One Thousand  &amp;Ninety Five  Only</v>
      </c>
      <c r="IA94" s="21">
        <v>1.81</v>
      </c>
      <c r="IB94" s="21" t="s">
        <v>274</v>
      </c>
      <c r="IC94" s="21" t="s">
        <v>133</v>
      </c>
      <c r="ID94" s="21">
        <v>20.65</v>
      </c>
      <c r="IE94" s="22" t="s">
        <v>136</v>
      </c>
      <c r="IF94" s="22"/>
      <c r="IG94" s="22"/>
      <c r="IH94" s="22"/>
      <c r="II94" s="22"/>
    </row>
    <row r="95" spans="1:243" s="21" customFormat="1" ht="63">
      <c r="A95" s="36">
        <v>1.82</v>
      </c>
      <c r="B95" s="38" t="s">
        <v>275</v>
      </c>
      <c r="C95" s="33" t="s">
        <v>134</v>
      </c>
      <c r="D95" s="39">
        <v>54.7</v>
      </c>
      <c r="E95" s="40" t="s">
        <v>136</v>
      </c>
      <c r="F95" s="41">
        <v>40.77</v>
      </c>
      <c r="G95" s="42"/>
      <c r="H95" s="42"/>
      <c r="I95" s="43" t="s">
        <v>38</v>
      </c>
      <c r="J95" s="44">
        <f t="shared" si="4"/>
        <v>1</v>
      </c>
      <c r="K95" s="42" t="s">
        <v>39</v>
      </c>
      <c r="L95" s="42" t="s">
        <v>4</v>
      </c>
      <c r="M95" s="45"/>
      <c r="N95" s="42"/>
      <c r="O95" s="42"/>
      <c r="P95" s="46"/>
      <c r="Q95" s="42"/>
      <c r="R95" s="42"/>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7">
        <f t="shared" si="5"/>
        <v>2230</v>
      </c>
      <c r="BB95" s="48">
        <f t="shared" si="6"/>
        <v>2230</v>
      </c>
      <c r="BC95" s="49" t="str">
        <f t="shared" si="7"/>
        <v>INR  Two Thousand Two Hundred &amp; Thirty  Only</v>
      </c>
      <c r="IA95" s="21">
        <v>1.82</v>
      </c>
      <c r="IB95" s="21" t="s">
        <v>275</v>
      </c>
      <c r="IC95" s="21" t="s">
        <v>134</v>
      </c>
      <c r="ID95" s="21">
        <v>54.7</v>
      </c>
      <c r="IE95" s="22" t="s">
        <v>136</v>
      </c>
      <c r="IF95" s="22"/>
      <c r="IG95" s="22"/>
      <c r="IH95" s="22"/>
      <c r="II95" s="22"/>
    </row>
    <row r="96" spans="1:243" s="21" customFormat="1" ht="63">
      <c r="A96" s="37">
        <v>1.83</v>
      </c>
      <c r="B96" s="38" t="s">
        <v>276</v>
      </c>
      <c r="C96" s="33" t="s">
        <v>135</v>
      </c>
      <c r="D96" s="39">
        <v>91.27</v>
      </c>
      <c r="E96" s="40" t="s">
        <v>136</v>
      </c>
      <c r="F96" s="41">
        <v>39.5</v>
      </c>
      <c r="G96" s="42"/>
      <c r="H96" s="42"/>
      <c r="I96" s="43" t="s">
        <v>38</v>
      </c>
      <c r="J96" s="44">
        <f t="shared" si="4"/>
        <v>1</v>
      </c>
      <c r="K96" s="42" t="s">
        <v>39</v>
      </c>
      <c r="L96" s="42" t="s">
        <v>4</v>
      </c>
      <c r="M96" s="45"/>
      <c r="N96" s="42"/>
      <c r="O96" s="42"/>
      <c r="P96" s="46"/>
      <c r="Q96" s="42"/>
      <c r="R96" s="42"/>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7">
        <f t="shared" si="5"/>
        <v>3605</v>
      </c>
      <c r="BB96" s="48">
        <f t="shared" si="6"/>
        <v>3605</v>
      </c>
      <c r="BC96" s="49" t="str">
        <f t="shared" si="7"/>
        <v>INR  Three Thousand Six Hundred &amp; Five  Only</v>
      </c>
      <c r="IA96" s="21">
        <v>1.83</v>
      </c>
      <c r="IB96" s="21" t="s">
        <v>276</v>
      </c>
      <c r="IC96" s="21" t="s">
        <v>135</v>
      </c>
      <c r="ID96" s="21">
        <v>91.27</v>
      </c>
      <c r="IE96" s="22" t="s">
        <v>136</v>
      </c>
      <c r="IF96" s="22"/>
      <c r="IG96" s="22"/>
      <c r="IH96" s="22"/>
      <c r="II96" s="22"/>
    </row>
    <row r="97" spans="1:243" s="21" customFormat="1" ht="78.75">
      <c r="A97" s="36">
        <v>1.84</v>
      </c>
      <c r="B97" s="38" t="s">
        <v>277</v>
      </c>
      <c r="C97" s="33" t="s">
        <v>186</v>
      </c>
      <c r="D97" s="39">
        <v>121</v>
      </c>
      <c r="E97" s="40" t="s">
        <v>136</v>
      </c>
      <c r="F97" s="41">
        <v>40.77</v>
      </c>
      <c r="G97" s="42"/>
      <c r="H97" s="42"/>
      <c r="I97" s="43" t="s">
        <v>38</v>
      </c>
      <c r="J97" s="44">
        <f t="shared" si="4"/>
        <v>1</v>
      </c>
      <c r="K97" s="42" t="s">
        <v>39</v>
      </c>
      <c r="L97" s="42" t="s">
        <v>4</v>
      </c>
      <c r="M97" s="45"/>
      <c r="N97" s="42"/>
      <c r="O97" s="42"/>
      <c r="P97" s="46"/>
      <c r="Q97" s="42"/>
      <c r="R97" s="42"/>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7">
        <f t="shared" si="5"/>
        <v>4933</v>
      </c>
      <c r="BB97" s="48">
        <f t="shared" si="6"/>
        <v>4933</v>
      </c>
      <c r="BC97" s="49" t="str">
        <f t="shared" si="7"/>
        <v>INR  Four Thousand Nine Hundred &amp; Thirty Three  Only</v>
      </c>
      <c r="IA97" s="21">
        <v>1.84</v>
      </c>
      <c r="IB97" s="21" t="s">
        <v>277</v>
      </c>
      <c r="IC97" s="21" t="s">
        <v>186</v>
      </c>
      <c r="ID97" s="21">
        <v>121</v>
      </c>
      <c r="IE97" s="22" t="s">
        <v>136</v>
      </c>
      <c r="IF97" s="22"/>
      <c r="IG97" s="22"/>
      <c r="IH97" s="22"/>
      <c r="II97" s="22"/>
    </row>
    <row r="98" spans="1:243" s="21" customFormat="1" ht="97.5" customHeight="1">
      <c r="A98" s="37">
        <v>1.85</v>
      </c>
      <c r="B98" s="38" t="s">
        <v>147</v>
      </c>
      <c r="C98" s="33" t="s">
        <v>187</v>
      </c>
      <c r="D98" s="39">
        <v>15</v>
      </c>
      <c r="E98" s="40" t="s">
        <v>140</v>
      </c>
      <c r="F98" s="41">
        <v>192.33</v>
      </c>
      <c r="G98" s="42"/>
      <c r="H98" s="42"/>
      <c r="I98" s="43" t="s">
        <v>38</v>
      </c>
      <c r="J98" s="44">
        <f t="shared" si="4"/>
        <v>1</v>
      </c>
      <c r="K98" s="42" t="s">
        <v>39</v>
      </c>
      <c r="L98" s="42" t="s">
        <v>4</v>
      </c>
      <c r="M98" s="45"/>
      <c r="N98" s="42"/>
      <c r="O98" s="42"/>
      <c r="P98" s="46"/>
      <c r="Q98" s="42"/>
      <c r="R98" s="42"/>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7">
        <f t="shared" si="5"/>
        <v>2885</v>
      </c>
      <c r="BB98" s="48">
        <f t="shared" si="6"/>
        <v>2885</v>
      </c>
      <c r="BC98" s="49" t="str">
        <f t="shared" si="7"/>
        <v>INR  Two Thousand Eight Hundred &amp; Eighty Five  Only</v>
      </c>
      <c r="IA98" s="21">
        <v>1.85</v>
      </c>
      <c r="IB98" s="21" t="s">
        <v>147</v>
      </c>
      <c r="IC98" s="21" t="s">
        <v>187</v>
      </c>
      <c r="ID98" s="21">
        <v>15</v>
      </c>
      <c r="IE98" s="22" t="s">
        <v>140</v>
      </c>
      <c r="IF98" s="22"/>
      <c r="IG98" s="22"/>
      <c r="IH98" s="22"/>
      <c r="II98" s="22"/>
    </row>
    <row r="99" spans="1:243" s="21" customFormat="1" ht="15.75">
      <c r="A99" s="36">
        <v>1.86</v>
      </c>
      <c r="B99" s="38" t="s">
        <v>278</v>
      </c>
      <c r="C99" s="33" t="s">
        <v>188</v>
      </c>
      <c r="D99" s="71"/>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3"/>
      <c r="IA99" s="21">
        <v>1.86</v>
      </c>
      <c r="IB99" s="21" t="s">
        <v>278</v>
      </c>
      <c r="IC99" s="21" t="s">
        <v>188</v>
      </c>
      <c r="IE99" s="22"/>
      <c r="IF99" s="22"/>
      <c r="IG99" s="22"/>
      <c r="IH99" s="22"/>
      <c r="II99" s="22"/>
    </row>
    <row r="100" spans="1:243" s="21" customFormat="1" ht="47.25">
      <c r="A100" s="37">
        <v>1.87</v>
      </c>
      <c r="B100" s="38" t="s">
        <v>279</v>
      </c>
      <c r="C100" s="33" t="s">
        <v>189</v>
      </c>
      <c r="D100" s="71"/>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3"/>
      <c r="IA100" s="21">
        <v>1.87</v>
      </c>
      <c r="IB100" s="21" t="s">
        <v>279</v>
      </c>
      <c r="IC100" s="21" t="s">
        <v>189</v>
      </c>
      <c r="IE100" s="22"/>
      <c r="IF100" s="22"/>
      <c r="IG100" s="22"/>
      <c r="IH100" s="22"/>
      <c r="II100" s="22"/>
    </row>
    <row r="101" spans="1:243" s="21" customFormat="1" ht="31.5">
      <c r="A101" s="36">
        <v>1.88</v>
      </c>
      <c r="B101" s="38" t="s">
        <v>280</v>
      </c>
      <c r="C101" s="33" t="s">
        <v>190</v>
      </c>
      <c r="D101" s="39">
        <v>1</v>
      </c>
      <c r="E101" s="40" t="s">
        <v>142</v>
      </c>
      <c r="F101" s="41">
        <v>3060.19</v>
      </c>
      <c r="G101" s="42"/>
      <c r="H101" s="42"/>
      <c r="I101" s="43" t="s">
        <v>38</v>
      </c>
      <c r="J101" s="44">
        <f t="shared" si="4"/>
        <v>1</v>
      </c>
      <c r="K101" s="42" t="s">
        <v>39</v>
      </c>
      <c r="L101" s="42" t="s">
        <v>4</v>
      </c>
      <c r="M101" s="45"/>
      <c r="N101" s="42"/>
      <c r="O101" s="42"/>
      <c r="P101" s="46"/>
      <c r="Q101" s="42"/>
      <c r="R101" s="42"/>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7">
        <f t="shared" si="5"/>
        <v>3060</v>
      </c>
      <c r="BB101" s="48">
        <f t="shared" si="6"/>
        <v>3060</v>
      </c>
      <c r="BC101" s="49" t="str">
        <f t="shared" si="7"/>
        <v>INR  Three Thousand  &amp;Sixty  Only</v>
      </c>
      <c r="IA101" s="21">
        <v>1.88</v>
      </c>
      <c r="IB101" s="21" t="s">
        <v>280</v>
      </c>
      <c r="IC101" s="21" t="s">
        <v>190</v>
      </c>
      <c r="ID101" s="21">
        <v>1</v>
      </c>
      <c r="IE101" s="22" t="s">
        <v>142</v>
      </c>
      <c r="IF101" s="22"/>
      <c r="IG101" s="22"/>
      <c r="IH101" s="22"/>
      <c r="II101" s="22"/>
    </row>
    <row r="102" spans="1:243" s="21" customFormat="1" ht="47.25">
      <c r="A102" s="37">
        <v>1.89</v>
      </c>
      <c r="B102" s="38" t="s">
        <v>281</v>
      </c>
      <c r="C102" s="33" t="s">
        <v>191</v>
      </c>
      <c r="D102" s="71"/>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3"/>
      <c r="IA102" s="21">
        <v>1.89</v>
      </c>
      <c r="IB102" s="21" t="s">
        <v>281</v>
      </c>
      <c r="IC102" s="21" t="s">
        <v>191</v>
      </c>
      <c r="IE102" s="22"/>
      <c r="IF102" s="22"/>
      <c r="IG102" s="22"/>
      <c r="IH102" s="22"/>
      <c r="II102" s="22"/>
    </row>
    <row r="103" spans="1:243" s="21" customFormat="1" ht="15.75">
      <c r="A103" s="36">
        <v>1.9</v>
      </c>
      <c r="B103" s="38" t="s">
        <v>282</v>
      </c>
      <c r="C103" s="33" t="s">
        <v>192</v>
      </c>
      <c r="D103" s="71"/>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c r="BC103" s="73"/>
      <c r="IA103" s="21">
        <v>1.9</v>
      </c>
      <c r="IB103" s="21" t="s">
        <v>282</v>
      </c>
      <c r="IC103" s="21" t="s">
        <v>192</v>
      </c>
      <c r="IE103" s="22"/>
      <c r="IF103" s="22"/>
      <c r="IG103" s="22"/>
      <c r="IH103" s="22"/>
      <c r="II103" s="22"/>
    </row>
    <row r="104" spans="1:243" s="21" customFormat="1" ht="31.5">
      <c r="A104" s="37">
        <v>1.91</v>
      </c>
      <c r="B104" s="38" t="s">
        <v>283</v>
      </c>
      <c r="C104" s="33" t="s">
        <v>193</v>
      </c>
      <c r="D104" s="39">
        <v>3</v>
      </c>
      <c r="E104" s="40" t="s">
        <v>142</v>
      </c>
      <c r="F104" s="41">
        <v>91.49</v>
      </c>
      <c r="G104" s="42"/>
      <c r="H104" s="42"/>
      <c r="I104" s="43" t="s">
        <v>38</v>
      </c>
      <c r="J104" s="44">
        <f t="shared" si="4"/>
        <v>1</v>
      </c>
      <c r="K104" s="42" t="s">
        <v>39</v>
      </c>
      <c r="L104" s="42" t="s">
        <v>4</v>
      </c>
      <c r="M104" s="45"/>
      <c r="N104" s="42"/>
      <c r="O104" s="42"/>
      <c r="P104" s="46"/>
      <c r="Q104" s="42"/>
      <c r="R104" s="42"/>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7">
        <f t="shared" si="5"/>
        <v>274</v>
      </c>
      <c r="BB104" s="48">
        <f t="shared" si="6"/>
        <v>274</v>
      </c>
      <c r="BC104" s="49" t="str">
        <f t="shared" si="7"/>
        <v>INR  Two Hundred &amp; Seventy Four  Only</v>
      </c>
      <c r="IA104" s="21">
        <v>1.91</v>
      </c>
      <c r="IB104" s="21" t="s">
        <v>283</v>
      </c>
      <c r="IC104" s="21" t="s">
        <v>193</v>
      </c>
      <c r="ID104" s="21">
        <v>3</v>
      </c>
      <c r="IE104" s="22" t="s">
        <v>142</v>
      </c>
      <c r="IF104" s="22"/>
      <c r="IG104" s="22"/>
      <c r="IH104" s="22"/>
      <c r="II104" s="22"/>
    </row>
    <row r="105" spans="1:243" s="21" customFormat="1" ht="15.75">
      <c r="A105" s="36">
        <v>1.92</v>
      </c>
      <c r="B105" s="38" t="s">
        <v>284</v>
      </c>
      <c r="C105" s="33" t="s">
        <v>194</v>
      </c>
      <c r="D105" s="71"/>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3"/>
      <c r="IA105" s="21">
        <v>1.92</v>
      </c>
      <c r="IB105" s="21" t="s">
        <v>284</v>
      </c>
      <c r="IC105" s="21" t="s">
        <v>194</v>
      </c>
      <c r="IE105" s="22"/>
      <c r="IF105" s="22"/>
      <c r="IG105" s="22"/>
      <c r="IH105" s="22"/>
      <c r="II105" s="22"/>
    </row>
    <row r="106" spans="1:243" s="21" customFormat="1" ht="47.25">
      <c r="A106" s="37">
        <v>1.93</v>
      </c>
      <c r="B106" s="38" t="s">
        <v>285</v>
      </c>
      <c r="C106" s="33" t="s">
        <v>195</v>
      </c>
      <c r="D106" s="71"/>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3"/>
      <c r="IA106" s="21">
        <v>1.93</v>
      </c>
      <c r="IB106" s="21" t="s">
        <v>285</v>
      </c>
      <c r="IC106" s="21" t="s">
        <v>195</v>
      </c>
      <c r="IE106" s="22"/>
      <c r="IF106" s="22"/>
      <c r="IG106" s="22"/>
      <c r="IH106" s="22"/>
      <c r="II106" s="22"/>
    </row>
    <row r="107" spans="1:243" s="21" customFormat="1" ht="31.5">
      <c r="A107" s="36">
        <v>1.94</v>
      </c>
      <c r="B107" s="38" t="s">
        <v>286</v>
      </c>
      <c r="C107" s="33" t="s">
        <v>196</v>
      </c>
      <c r="D107" s="39">
        <v>21</v>
      </c>
      <c r="E107" s="40" t="s">
        <v>141</v>
      </c>
      <c r="F107" s="41">
        <v>327.36</v>
      </c>
      <c r="G107" s="42"/>
      <c r="H107" s="42"/>
      <c r="I107" s="43" t="s">
        <v>38</v>
      </c>
      <c r="J107" s="44">
        <f t="shared" si="4"/>
        <v>1</v>
      </c>
      <c r="K107" s="42" t="s">
        <v>39</v>
      </c>
      <c r="L107" s="42" t="s">
        <v>4</v>
      </c>
      <c r="M107" s="45"/>
      <c r="N107" s="42"/>
      <c r="O107" s="42"/>
      <c r="P107" s="46"/>
      <c r="Q107" s="42"/>
      <c r="R107" s="42"/>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7">
        <f t="shared" si="5"/>
        <v>6875</v>
      </c>
      <c r="BB107" s="48">
        <f t="shared" si="6"/>
        <v>6875</v>
      </c>
      <c r="BC107" s="49" t="str">
        <f t="shared" si="7"/>
        <v>INR  Six Thousand Eight Hundred &amp; Seventy Five  Only</v>
      </c>
      <c r="IA107" s="21">
        <v>1.94</v>
      </c>
      <c r="IB107" s="21" t="s">
        <v>286</v>
      </c>
      <c r="IC107" s="21" t="s">
        <v>196</v>
      </c>
      <c r="ID107" s="21">
        <v>21</v>
      </c>
      <c r="IE107" s="22" t="s">
        <v>141</v>
      </c>
      <c r="IF107" s="22"/>
      <c r="IG107" s="22"/>
      <c r="IH107" s="22"/>
      <c r="II107" s="22"/>
    </row>
    <row r="108" spans="1:243" s="21" customFormat="1" ht="31.5">
      <c r="A108" s="37">
        <v>1.95</v>
      </c>
      <c r="B108" s="38" t="s">
        <v>287</v>
      </c>
      <c r="C108" s="33" t="s">
        <v>197</v>
      </c>
      <c r="D108" s="39">
        <v>30</v>
      </c>
      <c r="E108" s="40" t="s">
        <v>141</v>
      </c>
      <c r="F108" s="41">
        <v>635.82</v>
      </c>
      <c r="G108" s="42"/>
      <c r="H108" s="42"/>
      <c r="I108" s="43" t="s">
        <v>38</v>
      </c>
      <c r="J108" s="44">
        <f t="shared" si="4"/>
        <v>1</v>
      </c>
      <c r="K108" s="42" t="s">
        <v>39</v>
      </c>
      <c r="L108" s="42" t="s">
        <v>4</v>
      </c>
      <c r="M108" s="45"/>
      <c r="N108" s="42"/>
      <c r="O108" s="42"/>
      <c r="P108" s="46"/>
      <c r="Q108" s="42"/>
      <c r="R108" s="42"/>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7">
        <f t="shared" si="5"/>
        <v>19075</v>
      </c>
      <c r="BB108" s="48">
        <f t="shared" si="6"/>
        <v>19075</v>
      </c>
      <c r="BC108" s="49" t="str">
        <f t="shared" si="7"/>
        <v>INR  Nineteen Thousand  &amp;Seventy Five  Only</v>
      </c>
      <c r="IA108" s="21">
        <v>1.95</v>
      </c>
      <c r="IB108" s="21" t="s">
        <v>287</v>
      </c>
      <c r="IC108" s="21" t="s">
        <v>197</v>
      </c>
      <c r="ID108" s="21">
        <v>30</v>
      </c>
      <c r="IE108" s="22" t="s">
        <v>141</v>
      </c>
      <c r="IF108" s="22"/>
      <c r="IG108" s="22"/>
      <c r="IH108" s="22"/>
      <c r="II108" s="22"/>
    </row>
    <row r="109" spans="1:243" s="21" customFormat="1" ht="78.75">
      <c r="A109" s="36">
        <v>1.96</v>
      </c>
      <c r="B109" s="38" t="s">
        <v>288</v>
      </c>
      <c r="C109" s="33" t="s">
        <v>198</v>
      </c>
      <c r="D109" s="71"/>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3"/>
      <c r="IA109" s="21">
        <v>1.96</v>
      </c>
      <c r="IB109" s="21" t="s">
        <v>288</v>
      </c>
      <c r="IC109" s="21" t="s">
        <v>198</v>
      </c>
      <c r="IE109" s="22"/>
      <c r="IF109" s="22"/>
      <c r="IG109" s="22"/>
      <c r="IH109" s="22"/>
      <c r="II109" s="22"/>
    </row>
    <row r="110" spans="1:243" s="21" customFormat="1" ht="31.5">
      <c r="A110" s="37">
        <v>1.97</v>
      </c>
      <c r="B110" s="38" t="s">
        <v>289</v>
      </c>
      <c r="C110" s="33" t="s">
        <v>199</v>
      </c>
      <c r="D110" s="39">
        <v>2</v>
      </c>
      <c r="E110" s="40" t="s">
        <v>141</v>
      </c>
      <c r="F110" s="41">
        <v>425.43</v>
      </c>
      <c r="G110" s="42"/>
      <c r="H110" s="42"/>
      <c r="I110" s="43" t="s">
        <v>38</v>
      </c>
      <c r="J110" s="44">
        <f t="shared" si="4"/>
        <v>1</v>
      </c>
      <c r="K110" s="42" t="s">
        <v>39</v>
      </c>
      <c r="L110" s="42" t="s">
        <v>4</v>
      </c>
      <c r="M110" s="45"/>
      <c r="N110" s="42"/>
      <c r="O110" s="42"/>
      <c r="P110" s="46"/>
      <c r="Q110" s="42"/>
      <c r="R110" s="42"/>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7">
        <f t="shared" si="5"/>
        <v>851</v>
      </c>
      <c r="BB110" s="48">
        <f t="shared" si="6"/>
        <v>851</v>
      </c>
      <c r="BC110" s="49" t="str">
        <f t="shared" si="7"/>
        <v>INR  Eight Hundred &amp; Fifty One  Only</v>
      </c>
      <c r="IA110" s="21">
        <v>1.97</v>
      </c>
      <c r="IB110" s="21" t="s">
        <v>289</v>
      </c>
      <c r="IC110" s="21" t="s">
        <v>199</v>
      </c>
      <c r="ID110" s="21">
        <v>2</v>
      </c>
      <c r="IE110" s="22" t="s">
        <v>141</v>
      </c>
      <c r="IF110" s="22"/>
      <c r="IG110" s="22"/>
      <c r="IH110" s="22"/>
      <c r="II110" s="22"/>
    </row>
    <row r="111" spans="1:243" s="21" customFormat="1" ht="63">
      <c r="A111" s="36">
        <v>1.98</v>
      </c>
      <c r="B111" s="38" t="s">
        <v>290</v>
      </c>
      <c r="C111" s="33" t="s">
        <v>200</v>
      </c>
      <c r="D111" s="71"/>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c r="BC111" s="73"/>
      <c r="IA111" s="21">
        <v>1.98</v>
      </c>
      <c r="IB111" s="21" t="s">
        <v>290</v>
      </c>
      <c r="IC111" s="21" t="s">
        <v>200</v>
      </c>
      <c r="IE111" s="22"/>
      <c r="IF111" s="22"/>
      <c r="IG111" s="22"/>
      <c r="IH111" s="22"/>
      <c r="II111" s="22"/>
    </row>
    <row r="112" spans="1:243" s="21" customFormat="1" ht="31.5">
      <c r="A112" s="37">
        <v>1.99</v>
      </c>
      <c r="B112" s="38" t="s">
        <v>291</v>
      </c>
      <c r="C112" s="33" t="s">
        <v>201</v>
      </c>
      <c r="D112" s="39">
        <v>2</v>
      </c>
      <c r="E112" s="40" t="s">
        <v>142</v>
      </c>
      <c r="F112" s="41">
        <v>663.83</v>
      </c>
      <c r="G112" s="42"/>
      <c r="H112" s="42"/>
      <c r="I112" s="43" t="s">
        <v>38</v>
      </c>
      <c r="J112" s="44">
        <f t="shared" si="4"/>
        <v>1</v>
      </c>
      <c r="K112" s="42" t="s">
        <v>39</v>
      </c>
      <c r="L112" s="42" t="s">
        <v>4</v>
      </c>
      <c r="M112" s="45"/>
      <c r="N112" s="42"/>
      <c r="O112" s="42"/>
      <c r="P112" s="46"/>
      <c r="Q112" s="42"/>
      <c r="R112" s="42"/>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7">
        <f t="shared" si="5"/>
        <v>1328</v>
      </c>
      <c r="BB112" s="48">
        <f t="shared" si="6"/>
        <v>1328</v>
      </c>
      <c r="BC112" s="49" t="str">
        <f t="shared" si="7"/>
        <v>INR  One Thousand Three Hundred &amp; Twenty Eight  Only</v>
      </c>
      <c r="IA112" s="21">
        <v>1.99</v>
      </c>
      <c r="IB112" s="21" t="s">
        <v>291</v>
      </c>
      <c r="IC112" s="21" t="s">
        <v>201</v>
      </c>
      <c r="ID112" s="21">
        <v>2</v>
      </c>
      <c r="IE112" s="22" t="s">
        <v>142</v>
      </c>
      <c r="IF112" s="22"/>
      <c r="IG112" s="22"/>
      <c r="IH112" s="22"/>
      <c r="II112" s="22"/>
    </row>
    <row r="113" spans="1:243" s="21" customFormat="1" ht="31.5">
      <c r="A113" s="36">
        <v>2</v>
      </c>
      <c r="B113" s="38" t="s">
        <v>292</v>
      </c>
      <c r="C113" s="33" t="s">
        <v>202</v>
      </c>
      <c r="D113" s="71"/>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3"/>
      <c r="IA113" s="21">
        <v>2</v>
      </c>
      <c r="IB113" s="21" t="s">
        <v>292</v>
      </c>
      <c r="IC113" s="21" t="s">
        <v>202</v>
      </c>
      <c r="IE113" s="22"/>
      <c r="IF113" s="22"/>
      <c r="IG113" s="22"/>
      <c r="IH113" s="22"/>
      <c r="II113" s="22"/>
    </row>
    <row r="114" spans="1:243" s="21" customFormat="1" ht="31.5">
      <c r="A114" s="37">
        <v>2.01</v>
      </c>
      <c r="B114" s="38" t="s">
        <v>293</v>
      </c>
      <c r="C114" s="33" t="s">
        <v>203</v>
      </c>
      <c r="D114" s="39">
        <v>4</v>
      </c>
      <c r="E114" s="40" t="s">
        <v>142</v>
      </c>
      <c r="F114" s="41">
        <v>404.87</v>
      </c>
      <c r="G114" s="42"/>
      <c r="H114" s="42"/>
      <c r="I114" s="43" t="s">
        <v>38</v>
      </c>
      <c r="J114" s="44">
        <f t="shared" si="4"/>
        <v>1</v>
      </c>
      <c r="K114" s="42" t="s">
        <v>39</v>
      </c>
      <c r="L114" s="42" t="s">
        <v>4</v>
      </c>
      <c r="M114" s="45"/>
      <c r="N114" s="42"/>
      <c r="O114" s="42"/>
      <c r="P114" s="46"/>
      <c r="Q114" s="42"/>
      <c r="R114" s="42"/>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7">
        <f t="shared" si="5"/>
        <v>1619</v>
      </c>
      <c r="BB114" s="48">
        <f t="shared" si="6"/>
        <v>1619</v>
      </c>
      <c r="BC114" s="49" t="str">
        <f t="shared" si="7"/>
        <v>INR  One Thousand Six Hundred &amp; Nineteen  Only</v>
      </c>
      <c r="IA114" s="21">
        <v>2.01</v>
      </c>
      <c r="IB114" s="21" t="s">
        <v>293</v>
      </c>
      <c r="IC114" s="21" t="s">
        <v>203</v>
      </c>
      <c r="ID114" s="21">
        <v>4</v>
      </c>
      <c r="IE114" s="22" t="s">
        <v>142</v>
      </c>
      <c r="IF114" s="22"/>
      <c r="IG114" s="22"/>
      <c r="IH114" s="22"/>
      <c r="II114" s="22"/>
    </row>
    <row r="115" spans="1:243" s="21" customFormat="1" ht="47.25">
      <c r="A115" s="36">
        <v>2.02</v>
      </c>
      <c r="B115" s="38" t="s">
        <v>294</v>
      </c>
      <c r="C115" s="33" t="s">
        <v>204</v>
      </c>
      <c r="D115" s="71"/>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3"/>
      <c r="IA115" s="21">
        <v>2.02</v>
      </c>
      <c r="IB115" s="21" t="s">
        <v>294</v>
      </c>
      <c r="IC115" s="21" t="s">
        <v>204</v>
      </c>
      <c r="IE115" s="22"/>
      <c r="IF115" s="22"/>
      <c r="IG115" s="22"/>
      <c r="IH115" s="22"/>
      <c r="II115" s="22"/>
    </row>
    <row r="116" spans="1:243" s="21" customFormat="1" ht="31.5">
      <c r="A116" s="37">
        <v>2.03</v>
      </c>
      <c r="B116" s="38" t="s">
        <v>293</v>
      </c>
      <c r="C116" s="33" t="s">
        <v>205</v>
      </c>
      <c r="D116" s="39">
        <v>4</v>
      </c>
      <c r="E116" s="40" t="s">
        <v>142</v>
      </c>
      <c r="F116" s="41">
        <v>253.44</v>
      </c>
      <c r="G116" s="42"/>
      <c r="H116" s="42"/>
      <c r="I116" s="43" t="s">
        <v>38</v>
      </c>
      <c r="J116" s="44">
        <f t="shared" si="4"/>
        <v>1</v>
      </c>
      <c r="K116" s="42" t="s">
        <v>39</v>
      </c>
      <c r="L116" s="42" t="s">
        <v>4</v>
      </c>
      <c r="M116" s="45"/>
      <c r="N116" s="42"/>
      <c r="O116" s="42"/>
      <c r="P116" s="46"/>
      <c r="Q116" s="42"/>
      <c r="R116" s="42"/>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7">
        <f t="shared" si="5"/>
        <v>1014</v>
      </c>
      <c r="BB116" s="48">
        <f t="shared" si="6"/>
        <v>1014</v>
      </c>
      <c r="BC116" s="49" t="str">
        <f t="shared" si="7"/>
        <v>INR  One Thousand  &amp;Fourteen  Only</v>
      </c>
      <c r="IA116" s="21">
        <v>2.03</v>
      </c>
      <c r="IB116" s="21" t="s">
        <v>293</v>
      </c>
      <c r="IC116" s="21" t="s">
        <v>205</v>
      </c>
      <c r="ID116" s="21">
        <v>4</v>
      </c>
      <c r="IE116" s="22" t="s">
        <v>142</v>
      </c>
      <c r="IF116" s="22"/>
      <c r="IG116" s="22"/>
      <c r="IH116" s="22"/>
      <c r="II116" s="22"/>
    </row>
    <row r="117" spans="1:243" s="21" customFormat="1" ht="31.5">
      <c r="A117" s="36">
        <v>2.04</v>
      </c>
      <c r="B117" s="38" t="s">
        <v>295</v>
      </c>
      <c r="C117" s="33" t="s">
        <v>206</v>
      </c>
      <c r="D117" s="39">
        <v>4</v>
      </c>
      <c r="E117" s="40" t="s">
        <v>142</v>
      </c>
      <c r="F117" s="41">
        <v>458.75</v>
      </c>
      <c r="G117" s="42"/>
      <c r="H117" s="42"/>
      <c r="I117" s="43" t="s">
        <v>38</v>
      </c>
      <c r="J117" s="44">
        <f t="shared" si="4"/>
        <v>1</v>
      </c>
      <c r="K117" s="42" t="s">
        <v>39</v>
      </c>
      <c r="L117" s="42" t="s">
        <v>4</v>
      </c>
      <c r="M117" s="45"/>
      <c r="N117" s="42"/>
      <c r="O117" s="42"/>
      <c r="P117" s="46"/>
      <c r="Q117" s="42"/>
      <c r="R117" s="42"/>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7">
        <f t="shared" si="5"/>
        <v>1835</v>
      </c>
      <c r="BB117" s="48">
        <f t="shared" si="6"/>
        <v>1835</v>
      </c>
      <c r="BC117" s="49" t="str">
        <f t="shared" si="7"/>
        <v>INR  One Thousand Eight Hundred &amp; Thirty Five  Only</v>
      </c>
      <c r="IA117" s="21">
        <v>2.04</v>
      </c>
      <c r="IB117" s="21" t="s">
        <v>295</v>
      </c>
      <c r="IC117" s="21" t="s">
        <v>206</v>
      </c>
      <c r="ID117" s="21">
        <v>4</v>
      </c>
      <c r="IE117" s="22" t="s">
        <v>142</v>
      </c>
      <c r="IF117" s="22"/>
      <c r="IG117" s="22"/>
      <c r="IH117" s="22"/>
      <c r="II117" s="22"/>
    </row>
    <row r="118" spans="1:243" s="21" customFormat="1" ht="47.25">
      <c r="A118" s="37">
        <v>2.05</v>
      </c>
      <c r="B118" s="38" t="s">
        <v>296</v>
      </c>
      <c r="C118" s="33" t="s">
        <v>207</v>
      </c>
      <c r="D118" s="71"/>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2"/>
      <c r="AY118" s="72"/>
      <c r="AZ118" s="72"/>
      <c r="BA118" s="72"/>
      <c r="BB118" s="72"/>
      <c r="BC118" s="73"/>
      <c r="IA118" s="21">
        <v>2.05</v>
      </c>
      <c r="IB118" s="21" t="s">
        <v>296</v>
      </c>
      <c r="IC118" s="21" t="s">
        <v>207</v>
      </c>
      <c r="IE118" s="22"/>
      <c r="IF118" s="22"/>
      <c r="IG118" s="22"/>
      <c r="IH118" s="22"/>
      <c r="II118" s="22"/>
    </row>
    <row r="119" spans="1:243" s="21" customFormat="1" ht="31.5">
      <c r="A119" s="36">
        <v>2.06</v>
      </c>
      <c r="B119" s="38" t="s">
        <v>297</v>
      </c>
      <c r="C119" s="33" t="s">
        <v>208</v>
      </c>
      <c r="D119" s="39">
        <v>1</v>
      </c>
      <c r="E119" s="40" t="s">
        <v>142</v>
      </c>
      <c r="F119" s="41">
        <v>621.13</v>
      </c>
      <c r="G119" s="42"/>
      <c r="H119" s="42"/>
      <c r="I119" s="43" t="s">
        <v>38</v>
      </c>
      <c r="J119" s="44">
        <f t="shared" si="4"/>
        <v>1</v>
      </c>
      <c r="K119" s="42" t="s">
        <v>39</v>
      </c>
      <c r="L119" s="42" t="s">
        <v>4</v>
      </c>
      <c r="M119" s="45"/>
      <c r="N119" s="42"/>
      <c r="O119" s="42"/>
      <c r="P119" s="46"/>
      <c r="Q119" s="42"/>
      <c r="R119" s="42"/>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7">
        <f t="shared" si="5"/>
        <v>621</v>
      </c>
      <c r="BB119" s="48">
        <f t="shared" si="6"/>
        <v>621</v>
      </c>
      <c r="BC119" s="49" t="str">
        <f t="shared" si="7"/>
        <v>INR  Six Hundred &amp; Twenty One  Only</v>
      </c>
      <c r="IA119" s="21">
        <v>2.06</v>
      </c>
      <c r="IB119" s="21" t="s">
        <v>297</v>
      </c>
      <c r="IC119" s="21" t="s">
        <v>208</v>
      </c>
      <c r="ID119" s="21">
        <v>1</v>
      </c>
      <c r="IE119" s="22" t="s">
        <v>142</v>
      </c>
      <c r="IF119" s="22"/>
      <c r="IG119" s="22"/>
      <c r="IH119" s="22"/>
      <c r="II119" s="22"/>
    </row>
    <row r="120" spans="1:243" s="21" customFormat="1" ht="47.25">
      <c r="A120" s="37">
        <v>2.07</v>
      </c>
      <c r="B120" s="38" t="s">
        <v>298</v>
      </c>
      <c r="C120" s="33" t="s">
        <v>209</v>
      </c>
      <c r="D120" s="71"/>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73"/>
      <c r="IA120" s="21">
        <v>2.07</v>
      </c>
      <c r="IB120" s="21" t="s">
        <v>298</v>
      </c>
      <c r="IC120" s="21" t="s">
        <v>209</v>
      </c>
      <c r="IE120" s="22"/>
      <c r="IF120" s="22"/>
      <c r="IG120" s="22"/>
      <c r="IH120" s="22"/>
      <c r="II120" s="22"/>
    </row>
    <row r="121" spans="1:243" s="21" customFormat="1" ht="31.5">
      <c r="A121" s="36">
        <v>2.08</v>
      </c>
      <c r="B121" s="38" t="s">
        <v>299</v>
      </c>
      <c r="C121" s="33" t="s">
        <v>210</v>
      </c>
      <c r="D121" s="39">
        <v>4</v>
      </c>
      <c r="E121" s="40" t="s">
        <v>142</v>
      </c>
      <c r="F121" s="41">
        <v>438.71</v>
      </c>
      <c r="G121" s="42"/>
      <c r="H121" s="42"/>
      <c r="I121" s="43" t="s">
        <v>38</v>
      </c>
      <c r="J121" s="44">
        <f t="shared" si="4"/>
        <v>1</v>
      </c>
      <c r="K121" s="42" t="s">
        <v>39</v>
      </c>
      <c r="L121" s="42" t="s">
        <v>4</v>
      </c>
      <c r="M121" s="45"/>
      <c r="N121" s="42"/>
      <c r="O121" s="42"/>
      <c r="P121" s="46"/>
      <c r="Q121" s="42"/>
      <c r="R121" s="42"/>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7">
        <f t="shared" si="5"/>
        <v>1755</v>
      </c>
      <c r="BB121" s="48">
        <f t="shared" si="6"/>
        <v>1755</v>
      </c>
      <c r="BC121" s="49" t="str">
        <f t="shared" si="7"/>
        <v>INR  One Thousand Seven Hundred &amp; Fifty Five  Only</v>
      </c>
      <c r="IA121" s="21">
        <v>2.08</v>
      </c>
      <c r="IB121" s="21" t="s">
        <v>299</v>
      </c>
      <c r="IC121" s="21" t="s">
        <v>210</v>
      </c>
      <c r="ID121" s="21">
        <v>4</v>
      </c>
      <c r="IE121" s="22" t="s">
        <v>142</v>
      </c>
      <c r="IF121" s="22"/>
      <c r="IG121" s="22"/>
      <c r="IH121" s="22"/>
      <c r="II121" s="22"/>
    </row>
    <row r="122" spans="1:243" s="21" customFormat="1" ht="34.5" customHeight="1">
      <c r="A122" s="37">
        <v>2.09</v>
      </c>
      <c r="B122" s="38" t="s">
        <v>300</v>
      </c>
      <c r="C122" s="33" t="s">
        <v>211</v>
      </c>
      <c r="D122" s="71"/>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c r="BC122" s="73"/>
      <c r="IA122" s="21">
        <v>2.09</v>
      </c>
      <c r="IB122" s="21" t="s">
        <v>300</v>
      </c>
      <c r="IC122" s="21" t="s">
        <v>211</v>
      </c>
      <c r="IE122" s="22"/>
      <c r="IF122" s="22"/>
      <c r="IG122" s="22"/>
      <c r="IH122" s="22"/>
      <c r="II122" s="22"/>
    </row>
    <row r="123" spans="1:243" s="21" customFormat="1" ht="215.25" customHeight="1">
      <c r="A123" s="36">
        <v>2.1</v>
      </c>
      <c r="B123" s="38" t="s">
        <v>301</v>
      </c>
      <c r="C123" s="33" t="s">
        <v>212</v>
      </c>
      <c r="D123" s="71"/>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3"/>
      <c r="IA123" s="21">
        <v>2.1</v>
      </c>
      <c r="IB123" s="21" t="s">
        <v>301</v>
      </c>
      <c r="IC123" s="21" t="s">
        <v>212</v>
      </c>
      <c r="IE123" s="22"/>
      <c r="IF123" s="22"/>
      <c r="IG123" s="22"/>
      <c r="IH123" s="22"/>
      <c r="II123" s="22"/>
    </row>
    <row r="124" spans="1:243" s="21" customFormat="1" ht="28.5" customHeight="1">
      <c r="A124" s="37">
        <v>2.11</v>
      </c>
      <c r="B124" s="38" t="s">
        <v>302</v>
      </c>
      <c r="C124" s="33" t="s">
        <v>213</v>
      </c>
      <c r="D124" s="71"/>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3"/>
      <c r="IA124" s="21">
        <v>2.11</v>
      </c>
      <c r="IB124" s="21" t="s">
        <v>302</v>
      </c>
      <c r="IC124" s="21" t="s">
        <v>213</v>
      </c>
      <c r="IE124" s="22"/>
      <c r="IF124" s="22"/>
      <c r="IG124" s="22"/>
      <c r="IH124" s="22"/>
      <c r="II124" s="22"/>
    </row>
    <row r="125" spans="1:243" s="21" customFormat="1" ht="47.25">
      <c r="A125" s="36">
        <v>2.12</v>
      </c>
      <c r="B125" s="38" t="s">
        <v>303</v>
      </c>
      <c r="C125" s="33" t="s">
        <v>214</v>
      </c>
      <c r="D125" s="39">
        <v>14</v>
      </c>
      <c r="E125" s="40" t="s">
        <v>183</v>
      </c>
      <c r="F125" s="41">
        <v>380.49</v>
      </c>
      <c r="G125" s="42"/>
      <c r="H125" s="42"/>
      <c r="I125" s="43" t="s">
        <v>38</v>
      </c>
      <c r="J125" s="44">
        <f t="shared" si="4"/>
        <v>1</v>
      </c>
      <c r="K125" s="42" t="s">
        <v>39</v>
      </c>
      <c r="L125" s="42" t="s">
        <v>4</v>
      </c>
      <c r="M125" s="45"/>
      <c r="N125" s="42"/>
      <c r="O125" s="42"/>
      <c r="P125" s="46"/>
      <c r="Q125" s="42"/>
      <c r="R125" s="42"/>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7">
        <f t="shared" si="5"/>
        <v>5327</v>
      </c>
      <c r="BB125" s="48">
        <f t="shared" si="6"/>
        <v>5327</v>
      </c>
      <c r="BC125" s="49" t="str">
        <f t="shared" si="7"/>
        <v>INR  Five Thousand Three Hundred &amp; Twenty Seven  Only</v>
      </c>
      <c r="IA125" s="21">
        <v>2.12</v>
      </c>
      <c r="IB125" s="21" t="s">
        <v>303</v>
      </c>
      <c r="IC125" s="21" t="s">
        <v>214</v>
      </c>
      <c r="ID125" s="21">
        <v>14</v>
      </c>
      <c r="IE125" s="22" t="s">
        <v>183</v>
      </c>
      <c r="IF125" s="22"/>
      <c r="IG125" s="22"/>
      <c r="IH125" s="22"/>
      <c r="II125" s="22"/>
    </row>
    <row r="126" spans="1:243" s="21" customFormat="1" ht="85.5" customHeight="1">
      <c r="A126" s="37">
        <v>2.13</v>
      </c>
      <c r="B126" s="38" t="s">
        <v>304</v>
      </c>
      <c r="C126" s="33" t="s">
        <v>215</v>
      </c>
      <c r="D126" s="71"/>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3"/>
      <c r="IA126" s="21">
        <v>2.13</v>
      </c>
      <c r="IB126" s="21" t="s">
        <v>304</v>
      </c>
      <c r="IC126" s="21" t="s">
        <v>215</v>
      </c>
      <c r="IE126" s="22"/>
      <c r="IF126" s="22"/>
      <c r="IG126" s="22"/>
      <c r="IH126" s="22"/>
      <c r="II126" s="22"/>
    </row>
    <row r="127" spans="1:243" s="21" customFormat="1" ht="47.25">
      <c r="A127" s="36">
        <v>2.14</v>
      </c>
      <c r="B127" s="38" t="s">
        <v>303</v>
      </c>
      <c r="C127" s="33" t="s">
        <v>216</v>
      </c>
      <c r="D127" s="39">
        <v>10</v>
      </c>
      <c r="E127" s="40" t="s">
        <v>183</v>
      </c>
      <c r="F127" s="41">
        <v>466.29</v>
      </c>
      <c r="G127" s="42"/>
      <c r="H127" s="42"/>
      <c r="I127" s="43" t="s">
        <v>38</v>
      </c>
      <c r="J127" s="44">
        <f t="shared" si="4"/>
        <v>1</v>
      </c>
      <c r="K127" s="42" t="s">
        <v>39</v>
      </c>
      <c r="L127" s="42" t="s">
        <v>4</v>
      </c>
      <c r="M127" s="45"/>
      <c r="N127" s="42"/>
      <c r="O127" s="42"/>
      <c r="P127" s="46"/>
      <c r="Q127" s="42"/>
      <c r="R127" s="42"/>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7">
        <f t="shared" si="5"/>
        <v>4663</v>
      </c>
      <c r="BB127" s="48">
        <f t="shared" si="6"/>
        <v>4663</v>
      </c>
      <c r="BC127" s="49" t="str">
        <f t="shared" si="7"/>
        <v>INR  Four Thousand Six Hundred &amp; Sixty Three  Only</v>
      </c>
      <c r="IA127" s="21">
        <v>2.14</v>
      </c>
      <c r="IB127" s="21" t="s">
        <v>303</v>
      </c>
      <c r="IC127" s="21" t="s">
        <v>216</v>
      </c>
      <c r="ID127" s="21">
        <v>10</v>
      </c>
      <c r="IE127" s="22" t="s">
        <v>183</v>
      </c>
      <c r="IF127" s="22"/>
      <c r="IG127" s="22"/>
      <c r="IH127" s="22"/>
      <c r="II127" s="22"/>
    </row>
    <row r="128" spans="1:243" s="21" customFormat="1" ht="110.25">
      <c r="A128" s="37">
        <v>2.15</v>
      </c>
      <c r="B128" s="38" t="s">
        <v>305</v>
      </c>
      <c r="C128" s="33" t="s">
        <v>217</v>
      </c>
      <c r="D128" s="71"/>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3"/>
      <c r="IA128" s="21">
        <v>2.15</v>
      </c>
      <c r="IB128" s="21" t="s">
        <v>305</v>
      </c>
      <c r="IC128" s="21" t="s">
        <v>217</v>
      </c>
      <c r="IE128" s="22"/>
      <c r="IF128" s="22"/>
      <c r="IG128" s="22"/>
      <c r="IH128" s="22"/>
      <c r="II128" s="22"/>
    </row>
    <row r="129" spans="1:243" s="21" customFormat="1" ht="31.5">
      <c r="A129" s="36">
        <v>2.16</v>
      </c>
      <c r="B129" s="38" t="s">
        <v>306</v>
      </c>
      <c r="C129" s="33" t="s">
        <v>218</v>
      </c>
      <c r="D129" s="39">
        <v>1.26</v>
      </c>
      <c r="E129" s="40" t="s">
        <v>136</v>
      </c>
      <c r="F129" s="41">
        <v>1162.25</v>
      </c>
      <c r="G129" s="42"/>
      <c r="H129" s="42"/>
      <c r="I129" s="43" t="s">
        <v>38</v>
      </c>
      <c r="J129" s="44">
        <f t="shared" si="4"/>
        <v>1</v>
      </c>
      <c r="K129" s="42" t="s">
        <v>39</v>
      </c>
      <c r="L129" s="42" t="s">
        <v>4</v>
      </c>
      <c r="M129" s="45"/>
      <c r="N129" s="42"/>
      <c r="O129" s="42"/>
      <c r="P129" s="46"/>
      <c r="Q129" s="42"/>
      <c r="R129" s="42"/>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7">
        <f t="shared" si="5"/>
        <v>1464</v>
      </c>
      <c r="BB129" s="48">
        <f t="shared" si="6"/>
        <v>1464</v>
      </c>
      <c r="BC129" s="49" t="str">
        <f t="shared" si="7"/>
        <v>INR  One Thousand Four Hundred &amp; Sixty Four  Only</v>
      </c>
      <c r="IA129" s="21">
        <v>2.16</v>
      </c>
      <c r="IB129" s="21" t="s">
        <v>306</v>
      </c>
      <c r="IC129" s="21" t="s">
        <v>218</v>
      </c>
      <c r="ID129" s="21">
        <v>1.26</v>
      </c>
      <c r="IE129" s="22" t="s">
        <v>136</v>
      </c>
      <c r="IF129" s="22"/>
      <c r="IG129" s="22"/>
      <c r="IH129" s="22"/>
      <c r="II129" s="22"/>
    </row>
    <row r="130" spans="1:243" s="21" customFormat="1" ht="78.75">
      <c r="A130" s="37">
        <v>2.17</v>
      </c>
      <c r="B130" s="38" t="s">
        <v>307</v>
      </c>
      <c r="C130" s="33" t="s">
        <v>219</v>
      </c>
      <c r="D130" s="71"/>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3"/>
      <c r="IA130" s="21">
        <v>2.17</v>
      </c>
      <c r="IB130" s="21" t="s">
        <v>307</v>
      </c>
      <c r="IC130" s="21" t="s">
        <v>219</v>
      </c>
      <c r="IE130" s="22"/>
      <c r="IF130" s="22"/>
      <c r="IG130" s="22"/>
      <c r="IH130" s="22"/>
      <c r="II130" s="22"/>
    </row>
    <row r="131" spans="1:243" s="21" customFormat="1" ht="31.5">
      <c r="A131" s="36">
        <v>2.18</v>
      </c>
      <c r="B131" s="38" t="s">
        <v>308</v>
      </c>
      <c r="C131" s="33" t="s">
        <v>220</v>
      </c>
      <c r="D131" s="39">
        <v>10.8</v>
      </c>
      <c r="E131" s="40" t="s">
        <v>141</v>
      </c>
      <c r="F131" s="41">
        <v>74.75</v>
      </c>
      <c r="G131" s="42"/>
      <c r="H131" s="42"/>
      <c r="I131" s="43" t="s">
        <v>38</v>
      </c>
      <c r="J131" s="44">
        <f t="shared" si="4"/>
        <v>1</v>
      </c>
      <c r="K131" s="42" t="s">
        <v>39</v>
      </c>
      <c r="L131" s="42" t="s">
        <v>4</v>
      </c>
      <c r="M131" s="45"/>
      <c r="N131" s="42"/>
      <c r="O131" s="42"/>
      <c r="P131" s="46"/>
      <c r="Q131" s="42"/>
      <c r="R131" s="42"/>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7">
        <f t="shared" si="5"/>
        <v>807</v>
      </c>
      <c r="BB131" s="48">
        <f t="shared" si="6"/>
        <v>807</v>
      </c>
      <c r="BC131" s="49" t="str">
        <f t="shared" si="7"/>
        <v>INR  Eight Hundred &amp; Seven  Only</v>
      </c>
      <c r="IA131" s="21">
        <v>2.18</v>
      </c>
      <c r="IB131" s="21" t="s">
        <v>308</v>
      </c>
      <c r="IC131" s="21" t="s">
        <v>220</v>
      </c>
      <c r="ID131" s="21">
        <v>10.8</v>
      </c>
      <c r="IE131" s="22" t="s">
        <v>141</v>
      </c>
      <c r="IF131" s="22"/>
      <c r="IG131" s="22"/>
      <c r="IH131" s="22"/>
      <c r="II131" s="22"/>
    </row>
    <row r="132" spans="1:243" s="21" customFormat="1" ht="63">
      <c r="A132" s="37">
        <v>2.19</v>
      </c>
      <c r="B132" s="38" t="s">
        <v>309</v>
      </c>
      <c r="C132" s="33" t="s">
        <v>221</v>
      </c>
      <c r="D132" s="71"/>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c r="BC132" s="73"/>
      <c r="IA132" s="21">
        <v>2.19</v>
      </c>
      <c r="IB132" s="21" t="s">
        <v>309</v>
      </c>
      <c r="IC132" s="21" t="s">
        <v>221</v>
      </c>
      <c r="IE132" s="22"/>
      <c r="IF132" s="22"/>
      <c r="IG132" s="22"/>
      <c r="IH132" s="22"/>
      <c r="II132" s="22"/>
    </row>
    <row r="133" spans="1:243" s="21" customFormat="1" ht="31.5">
      <c r="A133" s="36">
        <v>2.2</v>
      </c>
      <c r="B133" s="38" t="s">
        <v>310</v>
      </c>
      <c r="C133" s="33" t="s">
        <v>222</v>
      </c>
      <c r="D133" s="39">
        <v>3</v>
      </c>
      <c r="E133" s="40" t="s">
        <v>142</v>
      </c>
      <c r="F133" s="41">
        <v>64.49</v>
      </c>
      <c r="G133" s="42"/>
      <c r="H133" s="42"/>
      <c r="I133" s="43" t="s">
        <v>38</v>
      </c>
      <c r="J133" s="44">
        <f aca="true" t="shared" si="8" ref="J133:J192">IF(I133="Less(-)",-1,1)</f>
        <v>1</v>
      </c>
      <c r="K133" s="42" t="s">
        <v>39</v>
      </c>
      <c r="L133" s="42" t="s">
        <v>4</v>
      </c>
      <c r="M133" s="45"/>
      <c r="N133" s="42"/>
      <c r="O133" s="42"/>
      <c r="P133" s="46"/>
      <c r="Q133" s="42"/>
      <c r="R133" s="42"/>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7">
        <f>ROUND(total_amount_ba($B$2,$D$2,D133,F133,J133,K133,M133),0)</f>
        <v>193</v>
      </c>
      <c r="BB133" s="48">
        <f>BA133+SUM(N133:AZ133)</f>
        <v>193</v>
      </c>
      <c r="BC133" s="49" t="str">
        <f>SpellNumber(L133,BB133)</f>
        <v>INR  One Hundred &amp; Ninety Three  Only</v>
      </c>
      <c r="IA133" s="21">
        <v>2.2</v>
      </c>
      <c r="IB133" s="21" t="s">
        <v>310</v>
      </c>
      <c r="IC133" s="21" t="s">
        <v>222</v>
      </c>
      <c r="ID133" s="21">
        <v>3</v>
      </c>
      <c r="IE133" s="22" t="s">
        <v>142</v>
      </c>
      <c r="IF133" s="22"/>
      <c r="IG133" s="22"/>
      <c r="IH133" s="22"/>
      <c r="II133" s="22"/>
    </row>
    <row r="134" spans="1:243" s="21" customFormat="1" ht="15.75">
      <c r="A134" s="37">
        <v>2.21</v>
      </c>
      <c r="B134" s="38" t="s">
        <v>182</v>
      </c>
      <c r="C134" s="33" t="s">
        <v>223</v>
      </c>
      <c r="D134" s="71"/>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72"/>
      <c r="AY134" s="72"/>
      <c r="AZ134" s="72"/>
      <c r="BA134" s="72"/>
      <c r="BB134" s="72"/>
      <c r="BC134" s="73"/>
      <c r="IA134" s="21">
        <v>2.21</v>
      </c>
      <c r="IB134" s="21" t="s">
        <v>182</v>
      </c>
      <c r="IC134" s="21" t="s">
        <v>223</v>
      </c>
      <c r="IE134" s="22"/>
      <c r="IF134" s="22"/>
      <c r="IG134" s="22"/>
      <c r="IH134" s="22"/>
      <c r="II134" s="22"/>
    </row>
    <row r="135" spans="1:243" s="21" customFormat="1" ht="31.5">
      <c r="A135" s="36">
        <v>2.22</v>
      </c>
      <c r="B135" s="38" t="s">
        <v>311</v>
      </c>
      <c r="C135" s="33" t="s">
        <v>224</v>
      </c>
      <c r="D135" s="39">
        <v>77.28</v>
      </c>
      <c r="E135" s="40" t="s">
        <v>136</v>
      </c>
      <c r="F135" s="41">
        <v>98.11</v>
      </c>
      <c r="G135" s="42"/>
      <c r="H135" s="42"/>
      <c r="I135" s="43" t="s">
        <v>38</v>
      </c>
      <c r="J135" s="44">
        <f t="shared" si="8"/>
        <v>1</v>
      </c>
      <c r="K135" s="42" t="s">
        <v>39</v>
      </c>
      <c r="L135" s="42" t="s">
        <v>4</v>
      </c>
      <c r="M135" s="45"/>
      <c r="N135" s="42"/>
      <c r="O135" s="42"/>
      <c r="P135" s="46"/>
      <c r="Q135" s="42"/>
      <c r="R135" s="42"/>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7">
        <f>ROUND(total_amount_ba($B$2,$D$2,D135,F135,J135,K135,M135),0)</f>
        <v>7582</v>
      </c>
      <c r="BB135" s="48">
        <f>BA135+SUM(N135:AZ135)</f>
        <v>7582</v>
      </c>
      <c r="BC135" s="49" t="str">
        <f>SpellNumber(L135,BB135)</f>
        <v>INR  Seven Thousand Five Hundred &amp; Eighty Two  Only</v>
      </c>
      <c r="IA135" s="21">
        <v>2.22</v>
      </c>
      <c r="IB135" s="21" t="s">
        <v>311</v>
      </c>
      <c r="IC135" s="21" t="s">
        <v>224</v>
      </c>
      <c r="ID135" s="21">
        <v>77.28</v>
      </c>
      <c r="IE135" s="22" t="s">
        <v>136</v>
      </c>
      <c r="IF135" s="22"/>
      <c r="IG135" s="22"/>
      <c r="IH135" s="22"/>
      <c r="II135" s="22"/>
    </row>
    <row r="136" spans="1:243" s="21" customFormat="1" ht="110.25">
      <c r="A136" s="37">
        <v>2.23</v>
      </c>
      <c r="B136" s="38" t="s">
        <v>312</v>
      </c>
      <c r="C136" s="33" t="s">
        <v>225</v>
      </c>
      <c r="D136" s="71"/>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c r="AN136" s="72"/>
      <c r="AO136" s="72"/>
      <c r="AP136" s="72"/>
      <c r="AQ136" s="72"/>
      <c r="AR136" s="72"/>
      <c r="AS136" s="72"/>
      <c r="AT136" s="72"/>
      <c r="AU136" s="72"/>
      <c r="AV136" s="72"/>
      <c r="AW136" s="72"/>
      <c r="AX136" s="72"/>
      <c r="AY136" s="72"/>
      <c r="AZ136" s="72"/>
      <c r="BA136" s="72"/>
      <c r="BB136" s="72"/>
      <c r="BC136" s="73"/>
      <c r="IA136" s="21">
        <v>2.23</v>
      </c>
      <c r="IB136" s="21" t="s">
        <v>312</v>
      </c>
      <c r="IC136" s="21" t="s">
        <v>225</v>
      </c>
      <c r="IE136" s="22"/>
      <c r="IF136" s="22"/>
      <c r="IG136" s="22"/>
      <c r="IH136" s="22"/>
      <c r="II136" s="22"/>
    </row>
    <row r="137" spans="1:243" s="21" customFormat="1" ht="31.5">
      <c r="A137" s="36">
        <v>2.24</v>
      </c>
      <c r="B137" s="38" t="s">
        <v>313</v>
      </c>
      <c r="C137" s="33" t="s">
        <v>226</v>
      </c>
      <c r="D137" s="39">
        <v>30</v>
      </c>
      <c r="E137" s="40" t="s">
        <v>368</v>
      </c>
      <c r="F137" s="41">
        <v>783.87</v>
      </c>
      <c r="G137" s="42"/>
      <c r="H137" s="42"/>
      <c r="I137" s="43" t="s">
        <v>38</v>
      </c>
      <c r="J137" s="44">
        <f t="shared" si="8"/>
        <v>1</v>
      </c>
      <c r="K137" s="42" t="s">
        <v>39</v>
      </c>
      <c r="L137" s="42" t="s">
        <v>4</v>
      </c>
      <c r="M137" s="45"/>
      <c r="N137" s="42"/>
      <c r="O137" s="42"/>
      <c r="P137" s="46"/>
      <c r="Q137" s="42"/>
      <c r="R137" s="42"/>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7">
        <f aca="true" t="shared" si="9" ref="BA137:BA192">ROUND(total_amount_ba($B$2,$D$2,D137,F137,J137,K137,M137),0)</f>
        <v>23516</v>
      </c>
      <c r="BB137" s="48">
        <f aca="true" t="shared" si="10" ref="BB137:BB192">BA137+SUM(N137:AZ137)</f>
        <v>23516</v>
      </c>
      <c r="BC137" s="49" t="str">
        <f aca="true" t="shared" si="11" ref="BC137:BC192">SpellNumber(L137,BB137)</f>
        <v>INR  Twenty Three Thousand Five Hundred &amp; Sixteen  Only</v>
      </c>
      <c r="IA137" s="21">
        <v>2.24</v>
      </c>
      <c r="IB137" s="21" t="s">
        <v>313</v>
      </c>
      <c r="IC137" s="21" t="s">
        <v>226</v>
      </c>
      <c r="ID137" s="21">
        <v>30</v>
      </c>
      <c r="IE137" s="22" t="s">
        <v>368</v>
      </c>
      <c r="IF137" s="22"/>
      <c r="IG137" s="22"/>
      <c r="IH137" s="22"/>
      <c r="II137" s="22"/>
    </row>
    <row r="138" spans="1:243" s="21" customFormat="1" ht="63">
      <c r="A138" s="37">
        <v>2.25</v>
      </c>
      <c r="B138" s="38" t="s">
        <v>314</v>
      </c>
      <c r="C138" s="33" t="s">
        <v>227</v>
      </c>
      <c r="D138" s="71"/>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72"/>
      <c r="AN138" s="72"/>
      <c r="AO138" s="72"/>
      <c r="AP138" s="72"/>
      <c r="AQ138" s="72"/>
      <c r="AR138" s="72"/>
      <c r="AS138" s="72"/>
      <c r="AT138" s="72"/>
      <c r="AU138" s="72"/>
      <c r="AV138" s="72"/>
      <c r="AW138" s="72"/>
      <c r="AX138" s="72"/>
      <c r="AY138" s="72"/>
      <c r="AZ138" s="72"/>
      <c r="BA138" s="72"/>
      <c r="BB138" s="72"/>
      <c r="BC138" s="73"/>
      <c r="IA138" s="21">
        <v>2.25</v>
      </c>
      <c r="IB138" s="21" t="s">
        <v>314</v>
      </c>
      <c r="IC138" s="21" t="s">
        <v>227</v>
      </c>
      <c r="IE138" s="22"/>
      <c r="IF138" s="22"/>
      <c r="IG138" s="22"/>
      <c r="IH138" s="22"/>
      <c r="II138" s="22"/>
    </row>
    <row r="139" spans="1:243" s="21" customFormat="1" ht="31.5">
      <c r="A139" s="36">
        <v>2.26</v>
      </c>
      <c r="B139" s="38" t="s">
        <v>315</v>
      </c>
      <c r="C139" s="33" t="s">
        <v>228</v>
      </c>
      <c r="D139" s="39">
        <v>125</v>
      </c>
      <c r="E139" s="40" t="s">
        <v>369</v>
      </c>
      <c r="F139" s="41">
        <v>83.3</v>
      </c>
      <c r="G139" s="42"/>
      <c r="H139" s="42"/>
      <c r="I139" s="43" t="s">
        <v>38</v>
      </c>
      <c r="J139" s="44">
        <f t="shared" si="8"/>
        <v>1</v>
      </c>
      <c r="K139" s="42" t="s">
        <v>39</v>
      </c>
      <c r="L139" s="42" t="s">
        <v>4</v>
      </c>
      <c r="M139" s="45"/>
      <c r="N139" s="42"/>
      <c r="O139" s="42"/>
      <c r="P139" s="46"/>
      <c r="Q139" s="42"/>
      <c r="R139" s="42"/>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7">
        <f t="shared" si="9"/>
        <v>10413</v>
      </c>
      <c r="BB139" s="48">
        <f t="shared" si="10"/>
        <v>10413</v>
      </c>
      <c r="BC139" s="49" t="str">
        <f t="shared" si="11"/>
        <v>INR  Ten Thousand Four Hundred &amp; Thirteen  Only</v>
      </c>
      <c r="IA139" s="21">
        <v>2.26</v>
      </c>
      <c r="IB139" s="21" t="s">
        <v>315</v>
      </c>
      <c r="IC139" s="21" t="s">
        <v>228</v>
      </c>
      <c r="ID139" s="21">
        <v>125</v>
      </c>
      <c r="IE139" s="22" t="s">
        <v>369</v>
      </c>
      <c r="IF139" s="22"/>
      <c r="IG139" s="22"/>
      <c r="IH139" s="22"/>
      <c r="II139" s="22"/>
    </row>
    <row r="140" spans="1:243" s="21" customFormat="1" ht="15.75">
      <c r="A140" s="37">
        <v>2.27</v>
      </c>
      <c r="B140" s="38" t="s">
        <v>316</v>
      </c>
      <c r="C140" s="33" t="s">
        <v>229</v>
      </c>
      <c r="D140" s="39">
        <v>50</v>
      </c>
      <c r="E140" s="40" t="s">
        <v>369</v>
      </c>
      <c r="F140" s="41">
        <v>120.12</v>
      </c>
      <c r="G140" s="42"/>
      <c r="H140" s="42"/>
      <c r="I140" s="43" t="s">
        <v>38</v>
      </c>
      <c r="J140" s="44">
        <f t="shared" si="8"/>
        <v>1</v>
      </c>
      <c r="K140" s="42" t="s">
        <v>39</v>
      </c>
      <c r="L140" s="42" t="s">
        <v>4</v>
      </c>
      <c r="M140" s="45"/>
      <c r="N140" s="42"/>
      <c r="O140" s="42"/>
      <c r="P140" s="46"/>
      <c r="Q140" s="42"/>
      <c r="R140" s="42"/>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7">
        <f t="shared" si="9"/>
        <v>6006</v>
      </c>
      <c r="BB140" s="48">
        <f t="shared" si="10"/>
        <v>6006</v>
      </c>
      <c r="BC140" s="49" t="str">
        <f t="shared" si="11"/>
        <v>INR  Six Thousand  &amp;Six  Only</v>
      </c>
      <c r="IA140" s="21">
        <v>2.27</v>
      </c>
      <c r="IB140" s="21" t="s">
        <v>316</v>
      </c>
      <c r="IC140" s="21" t="s">
        <v>229</v>
      </c>
      <c r="ID140" s="21">
        <v>50</v>
      </c>
      <c r="IE140" s="22" t="s">
        <v>369</v>
      </c>
      <c r="IF140" s="22"/>
      <c r="IG140" s="22"/>
      <c r="IH140" s="22"/>
      <c r="II140" s="22"/>
    </row>
    <row r="141" spans="1:243" s="21" customFormat="1" ht="31.5">
      <c r="A141" s="36">
        <v>2.28</v>
      </c>
      <c r="B141" s="38" t="s">
        <v>317</v>
      </c>
      <c r="C141" s="33" t="s">
        <v>230</v>
      </c>
      <c r="D141" s="39">
        <v>250</v>
      </c>
      <c r="E141" s="40" t="s">
        <v>369</v>
      </c>
      <c r="F141" s="41">
        <v>180.62</v>
      </c>
      <c r="G141" s="42"/>
      <c r="H141" s="42"/>
      <c r="I141" s="43" t="s">
        <v>38</v>
      </c>
      <c r="J141" s="44">
        <f t="shared" si="8"/>
        <v>1</v>
      </c>
      <c r="K141" s="42" t="s">
        <v>39</v>
      </c>
      <c r="L141" s="42" t="s">
        <v>4</v>
      </c>
      <c r="M141" s="45"/>
      <c r="N141" s="42"/>
      <c r="O141" s="42"/>
      <c r="P141" s="46"/>
      <c r="Q141" s="42"/>
      <c r="R141" s="42"/>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7">
        <f t="shared" si="9"/>
        <v>45155</v>
      </c>
      <c r="BB141" s="48">
        <f t="shared" si="10"/>
        <v>45155</v>
      </c>
      <c r="BC141" s="49" t="str">
        <f t="shared" si="11"/>
        <v>INR  Forty Five Thousand One Hundred &amp; Fifty Five  Only</v>
      </c>
      <c r="IA141" s="21">
        <v>2.28</v>
      </c>
      <c r="IB141" s="21" t="s">
        <v>317</v>
      </c>
      <c r="IC141" s="21" t="s">
        <v>230</v>
      </c>
      <c r="ID141" s="21">
        <v>250</v>
      </c>
      <c r="IE141" s="22" t="s">
        <v>369</v>
      </c>
      <c r="IF141" s="22"/>
      <c r="IG141" s="22"/>
      <c r="IH141" s="22"/>
      <c r="II141" s="22"/>
    </row>
    <row r="142" spans="1:243" s="21" customFormat="1" ht="31.5">
      <c r="A142" s="37">
        <v>2.29</v>
      </c>
      <c r="B142" s="38" t="s">
        <v>318</v>
      </c>
      <c r="C142" s="33" t="s">
        <v>231</v>
      </c>
      <c r="D142" s="39">
        <v>10</v>
      </c>
      <c r="E142" s="40" t="s">
        <v>370</v>
      </c>
      <c r="F142" s="41">
        <v>533.98</v>
      </c>
      <c r="G142" s="42"/>
      <c r="H142" s="42"/>
      <c r="I142" s="43" t="s">
        <v>38</v>
      </c>
      <c r="J142" s="44">
        <f t="shared" si="8"/>
        <v>1</v>
      </c>
      <c r="K142" s="42" t="s">
        <v>39</v>
      </c>
      <c r="L142" s="42" t="s">
        <v>4</v>
      </c>
      <c r="M142" s="45"/>
      <c r="N142" s="42"/>
      <c r="O142" s="42"/>
      <c r="P142" s="46"/>
      <c r="Q142" s="42"/>
      <c r="R142" s="42"/>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7">
        <f t="shared" si="9"/>
        <v>5340</v>
      </c>
      <c r="BB142" s="48">
        <f t="shared" si="10"/>
        <v>5340</v>
      </c>
      <c r="BC142" s="49" t="str">
        <f t="shared" si="11"/>
        <v>INR  Five Thousand Three Hundred &amp; Forty  Only</v>
      </c>
      <c r="IA142" s="21">
        <v>2.29</v>
      </c>
      <c r="IB142" s="21" t="s">
        <v>318</v>
      </c>
      <c r="IC142" s="21" t="s">
        <v>231</v>
      </c>
      <c r="ID142" s="21">
        <v>10</v>
      </c>
      <c r="IE142" s="22" t="s">
        <v>370</v>
      </c>
      <c r="IF142" s="22"/>
      <c r="IG142" s="22"/>
      <c r="IH142" s="22"/>
      <c r="II142" s="22"/>
    </row>
    <row r="143" spans="1:243" s="21" customFormat="1" ht="47.25">
      <c r="A143" s="36">
        <v>2.3</v>
      </c>
      <c r="B143" s="38" t="s">
        <v>319</v>
      </c>
      <c r="C143" s="33" t="s">
        <v>232</v>
      </c>
      <c r="D143" s="39">
        <v>10</v>
      </c>
      <c r="E143" s="40" t="s">
        <v>370</v>
      </c>
      <c r="F143" s="41">
        <v>228.85</v>
      </c>
      <c r="G143" s="42"/>
      <c r="H143" s="42"/>
      <c r="I143" s="43" t="s">
        <v>38</v>
      </c>
      <c r="J143" s="44">
        <f t="shared" si="8"/>
        <v>1</v>
      </c>
      <c r="K143" s="42" t="s">
        <v>39</v>
      </c>
      <c r="L143" s="42" t="s">
        <v>4</v>
      </c>
      <c r="M143" s="45"/>
      <c r="N143" s="42"/>
      <c r="O143" s="42"/>
      <c r="P143" s="46"/>
      <c r="Q143" s="42"/>
      <c r="R143" s="42"/>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7">
        <f t="shared" si="9"/>
        <v>2289</v>
      </c>
      <c r="BB143" s="48">
        <f t="shared" si="10"/>
        <v>2289</v>
      </c>
      <c r="BC143" s="49" t="str">
        <f t="shared" si="11"/>
        <v>INR  Two Thousand Two Hundred &amp; Eighty Nine  Only</v>
      </c>
      <c r="IA143" s="21">
        <v>2.3</v>
      </c>
      <c r="IB143" s="21" t="s">
        <v>319</v>
      </c>
      <c r="IC143" s="21" t="s">
        <v>232</v>
      </c>
      <c r="ID143" s="21">
        <v>10</v>
      </c>
      <c r="IE143" s="22" t="s">
        <v>370</v>
      </c>
      <c r="IF143" s="22"/>
      <c r="IG143" s="22"/>
      <c r="IH143" s="22"/>
      <c r="II143" s="22"/>
    </row>
    <row r="144" spans="1:243" s="21" customFormat="1" ht="47.25">
      <c r="A144" s="37">
        <v>2.31</v>
      </c>
      <c r="B144" s="38" t="s">
        <v>320</v>
      </c>
      <c r="C144" s="33" t="s">
        <v>233</v>
      </c>
      <c r="D144" s="39">
        <v>50</v>
      </c>
      <c r="E144" s="40" t="s">
        <v>370</v>
      </c>
      <c r="F144" s="41">
        <v>980.27</v>
      </c>
      <c r="G144" s="42"/>
      <c r="H144" s="42"/>
      <c r="I144" s="43" t="s">
        <v>38</v>
      </c>
      <c r="J144" s="44">
        <f t="shared" si="8"/>
        <v>1</v>
      </c>
      <c r="K144" s="42" t="s">
        <v>39</v>
      </c>
      <c r="L144" s="42" t="s">
        <v>4</v>
      </c>
      <c r="M144" s="45"/>
      <c r="N144" s="42"/>
      <c r="O144" s="42"/>
      <c r="P144" s="46"/>
      <c r="Q144" s="42"/>
      <c r="R144" s="42"/>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7">
        <f t="shared" si="9"/>
        <v>49014</v>
      </c>
      <c r="BB144" s="48">
        <f t="shared" si="10"/>
        <v>49014</v>
      </c>
      <c r="BC144" s="49" t="str">
        <f t="shared" si="11"/>
        <v>INR  Forty Nine Thousand  &amp;Fourteen  Only</v>
      </c>
      <c r="IA144" s="21">
        <v>2.31</v>
      </c>
      <c r="IB144" s="21" t="s">
        <v>320</v>
      </c>
      <c r="IC144" s="21" t="s">
        <v>233</v>
      </c>
      <c r="ID144" s="21">
        <v>50</v>
      </c>
      <c r="IE144" s="22" t="s">
        <v>370</v>
      </c>
      <c r="IF144" s="22"/>
      <c r="IG144" s="22"/>
      <c r="IH144" s="22"/>
      <c r="II144" s="22"/>
    </row>
    <row r="145" spans="1:243" s="21" customFormat="1" ht="47.25">
      <c r="A145" s="36">
        <v>2.32</v>
      </c>
      <c r="B145" s="38" t="s">
        <v>321</v>
      </c>
      <c r="C145" s="33" t="s">
        <v>234</v>
      </c>
      <c r="D145" s="71"/>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2"/>
      <c r="AY145" s="72"/>
      <c r="AZ145" s="72"/>
      <c r="BA145" s="72"/>
      <c r="BB145" s="72"/>
      <c r="BC145" s="73"/>
      <c r="IA145" s="21">
        <v>2.32</v>
      </c>
      <c r="IB145" s="21" t="s">
        <v>321</v>
      </c>
      <c r="IC145" s="21" t="s">
        <v>234</v>
      </c>
      <c r="IE145" s="22"/>
      <c r="IF145" s="22"/>
      <c r="IG145" s="22"/>
      <c r="IH145" s="22"/>
      <c r="II145" s="22"/>
    </row>
    <row r="146" spans="1:243" s="21" customFormat="1" ht="31.5">
      <c r="A146" s="37">
        <v>2.33</v>
      </c>
      <c r="B146" s="38" t="s">
        <v>322</v>
      </c>
      <c r="C146" s="33" t="s">
        <v>235</v>
      </c>
      <c r="D146" s="39">
        <v>45</v>
      </c>
      <c r="E146" s="40" t="s">
        <v>370</v>
      </c>
      <c r="F146" s="41">
        <v>432.27</v>
      </c>
      <c r="G146" s="42"/>
      <c r="H146" s="42"/>
      <c r="I146" s="43" t="s">
        <v>38</v>
      </c>
      <c r="J146" s="44">
        <f t="shared" si="8"/>
        <v>1</v>
      </c>
      <c r="K146" s="42" t="s">
        <v>39</v>
      </c>
      <c r="L146" s="42" t="s">
        <v>4</v>
      </c>
      <c r="M146" s="45"/>
      <c r="N146" s="42"/>
      <c r="O146" s="42"/>
      <c r="P146" s="46"/>
      <c r="Q146" s="42"/>
      <c r="R146" s="42"/>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7">
        <f t="shared" si="9"/>
        <v>19452</v>
      </c>
      <c r="BB146" s="48">
        <f t="shared" si="10"/>
        <v>19452</v>
      </c>
      <c r="BC146" s="49" t="str">
        <f t="shared" si="11"/>
        <v>INR  Nineteen Thousand Four Hundred &amp; Fifty Two  Only</v>
      </c>
      <c r="IA146" s="21">
        <v>2.33</v>
      </c>
      <c r="IB146" s="21" t="s">
        <v>322</v>
      </c>
      <c r="IC146" s="21" t="s">
        <v>235</v>
      </c>
      <c r="ID146" s="21">
        <v>45</v>
      </c>
      <c r="IE146" s="22" t="s">
        <v>370</v>
      </c>
      <c r="IF146" s="22"/>
      <c r="IG146" s="22"/>
      <c r="IH146" s="22"/>
      <c r="II146" s="22"/>
    </row>
    <row r="147" spans="1:243" s="21" customFormat="1" ht="31.5">
      <c r="A147" s="36">
        <v>2.34</v>
      </c>
      <c r="B147" s="38" t="s">
        <v>323</v>
      </c>
      <c r="C147" s="33" t="s">
        <v>374</v>
      </c>
      <c r="D147" s="39">
        <v>8</v>
      </c>
      <c r="E147" s="40" t="s">
        <v>371</v>
      </c>
      <c r="F147" s="41">
        <v>194.65</v>
      </c>
      <c r="G147" s="42"/>
      <c r="H147" s="42"/>
      <c r="I147" s="43" t="s">
        <v>38</v>
      </c>
      <c r="J147" s="44">
        <f t="shared" si="8"/>
        <v>1</v>
      </c>
      <c r="K147" s="42" t="s">
        <v>39</v>
      </c>
      <c r="L147" s="42" t="s">
        <v>4</v>
      </c>
      <c r="M147" s="45"/>
      <c r="N147" s="42"/>
      <c r="O147" s="42"/>
      <c r="P147" s="46"/>
      <c r="Q147" s="42"/>
      <c r="R147" s="42"/>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46"/>
      <c r="BA147" s="47">
        <f t="shared" si="9"/>
        <v>1557</v>
      </c>
      <c r="BB147" s="48">
        <f t="shared" si="10"/>
        <v>1557</v>
      </c>
      <c r="BC147" s="49" t="str">
        <f t="shared" si="11"/>
        <v>INR  One Thousand Five Hundred &amp; Fifty Seven  Only</v>
      </c>
      <c r="IA147" s="21">
        <v>2.34</v>
      </c>
      <c r="IB147" s="21" t="s">
        <v>323</v>
      </c>
      <c r="IC147" s="21" t="s">
        <v>374</v>
      </c>
      <c r="ID147" s="21">
        <v>8</v>
      </c>
      <c r="IE147" s="22" t="s">
        <v>371</v>
      </c>
      <c r="IF147" s="22"/>
      <c r="IG147" s="22"/>
      <c r="IH147" s="22"/>
      <c r="II147" s="22"/>
    </row>
    <row r="148" spans="1:243" s="21" customFormat="1" ht="31.5">
      <c r="A148" s="37">
        <v>2.35</v>
      </c>
      <c r="B148" s="38" t="s">
        <v>324</v>
      </c>
      <c r="C148" s="33" t="s">
        <v>375</v>
      </c>
      <c r="D148" s="39">
        <v>8</v>
      </c>
      <c r="E148" s="40" t="s">
        <v>371</v>
      </c>
      <c r="F148" s="41">
        <v>539.24</v>
      </c>
      <c r="G148" s="42"/>
      <c r="H148" s="42"/>
      <c r="I148" s="43" t="s">
        <v>38</v>
      </c>
      <c r="J148" s="44">
        <f t="shared" si="8"/>
        <v>1</v>
      </c>
      <c r="K148" s="42" t="s">
        <v>39</v>
      </c>
      <c r="L148" s="42" t="s">
        <v>4</v>
      </c>
      <c r="M148" s="45"/>
      <c r="N148" s="42"/>
      <c r="O148" s="42"/>
      <c r="P148" s="46"/>
      <c r="Q148" s="42"/>
      <c r="R148" s="42"/>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7">
        <f t="shared" si="9"/>
        <v>4314</v>
      </c>
      <c r="BB148" s="48">
        <f t="shared" si="10"/>
        <v>4314</v>
      </c>
      <c r="BC148" s="49" t="str">
        <f t="shared" si="11"/>
        <v>INR  Four Thousand Three Hundred &amp; Fourteen  Only</v>
      </c>
      <c r="IA148" s="21">
        <v>2.35</v>
      </c>
      <c r="IB148" s="21" t="s">
        <v>324</v>
      </c>
      <c r="IC148" s="21" t="s">
        <v>375</v>
      </c>
      <c r="ID148" s="21">
        <v>8</v>
      </c>
      <c r="IE148" s="22" t="s">
        <v>371</v>
      </c>
      <c r="IF148" s="22"/>
      <c r="IG148" s="22"/>
      <c r="IH148" s="22"/>
      <c r="II148" s="22"/>
    </row>
    <row r="149" spans="1:243" s="21" customFormat="1" ht="31.5">
      <c r="A149" s="36">
        <v>2.36</v>
      </c>
      <c r="B149" s="38" t="s">
        <v>325</v>
      </c>
      <c r="C149" s="33" t="s">
        <v>376</v>
      </c>
      <c r="D149" s="39">
        <v>6</v>
      </c>
      <c r="E149" s="40" t="s">
        <v>371</v>
      </c>
      <c r="F149" s="41">
        <v>551.51</v>
      </c>
      <c r="G149" s="42"/>
      <c r="H149" s="42"/>
      <c r="I149" s="43" t="s">
        <v>38</v>
      </c>
      <c r="J149" s="44">
        <f t="shared" si="8"/>
        <v>1</v>
      </c>
      <c r="K149" s="42" t="s">
        <v>39</v>
      </c>
      <c r="L149" s="42" t="s">
        <v>4</v>
      </c>
      <c r="M149" s="45"/>
      <c r="N149" s="42"/>
      <c r="O149" s="42"/>
      <c r="P149" s="46"/>
      <c r="Q149" s="42"/>
      <c r="R149" s="42"/>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7">
        <f t="shared" si="9"/>
        <v>3309</v>
      </c>
      <c r="BB149" s="48">
        <f t="shared" si="10"/>
        <v>3309</v>
      </c>
      <c r="BC149" s="49" t="str">
        <f t="shared" si="11"/>
        <v>INR  Three Thousand Three Hundred &amp; Nine  Only</v>
      </c>
      <c r="IA149" s="21">
        <v>2.36</v>
      </c>
      <c r="IB149" s="21" t="s">
        <v>325</v>
      </c>
      <c r="IC149" s="21" t="s">
        <v>376</v>
      </c>
      <c r="ID149" s="21">
        <v>6</v>
      </c>
      <c r="IE149" s="22" t="s">
        <v>371</v>
      </c>
      <c r="IF149" s="22"/>
      <c r="IG149" s="22"/>
      <c r="IH149" s="22"/>
      <c r="II149" s="22"/>
    </row>
    <row r="150" spans="1:243" s="21" customFormat="1" ht="31.5">
      <c r="A150" s="37">
        <v>2.37</v>
      </c>
      <c r="B150" s="38" t="s">
        <v>326</v>
      </c>
      <c r="C150" s="33" t="s">
        <v>377</v>
      </c>
      <c r="D150" s="39">
        <v>2</v>
      </c>
      <c r="E150" s="40" t="s">
        <v>371</v>
      </c>
      <c r="F150" s="41">
        <v>939.06</v>
      </c>
      <c r="G150" s="42"/>
      <c r="H150" s="42"/>
      <c r="I150" s="43" t="s">
        <v>38</v>
      </c>
      <c r="J150" s="44">
        <f t="shared" si="8"/>
        <v>1</v>
      </c>
      <c r="K150" s="42" t="s">
        <v>39</v>
      </c>
      <c r="L150" s="42" t="s">
        <v>4</v>
      </c>
      <c r="M150" s="45"/>
      <c r="N150" s="42"/>
      <c r="O150" s="42"/>
      <c r="P150" s="46"/>
      <c r="Q150" s="42"/>
      <c r="R150" s="42"/>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7">
        <f t="shared" si="9"/>
        <v>1878</v>
      </c>
      <c r="BB150" s="48">
        <f t="shared" si="10"/>
        <v>1878</v>
      </c>
      <c r="BC150" s="49" t="str">
        <f t="shared" si="11"/>
        <v>INR  One Thousand Eight Hundred &amp; Seventy Eight  Only</v>
      </c>
      <c r="IA150" s="21">
        <v>2.37</v>
      </c>
      <c r="IB150" s="21" t="s">
        <v>326</v>
      </c>
      <c r="IC150" s="21" t="s">
        <v>377</v>
      </c>
      <c r="ID150" s="21">
        <v>2</v>
      </c>
      <c r="IE150" s="22" t="s">
        <v>371</v>
      </c>
      <c r="IF150" s="22"/>
      <c r="IG150" s="22"/>
      <c r="IH150" s="22"/>
      <c r="II150" s="22"/>
    </row>
    <row r="151" spans="1:243" s="21" customFormat="1" ht="31.5">
      <c r="A151" s="36">
        <v>2.38</v>
      </c>
      <c r="B151" s="38" t="s">
        <v>327</v>
      </c>
      <c r="C151" s="33" t="s">
        <v>378</v>
      </c>
      <c r="D151" s="39">
        <v>4</v>
      </c>
      <c r="E151" s="40" t="s">
        <v>371</v>
      </c>
      <c r="F151" s="41">
        <v>762.82</v>
      </c>
      <c r="G151" s="42"/>
      <c r="H151" s="42"/>
      <c r="I151" s="43" t="s">
        <v>38</v>
      </c>
      <c r="J151" s="44">
        <f t="shared" si="8"/>
        <v>1</v>
      </c>
      <c r="K151" s="42" t="s">
        <v>39</v>
      </c>
      <c r="L151" s="42" t="s">
        <v>4</v>
      </c>
      <c r="M151" s="45"/>
      <c r="N151" s="42"/>
      <c r="O151" s="42"/>
      <c r="P151" s="46"/>
      <c r="Q151" s="42"/>
      <c r="R151" s="42"/>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6"/>
      <c r="BA151" s="47">
        <f t="shared" si="9"/>
        <v>3051</v>
      </c>
      <c r="BB151" s="48">
        <f t="shared" si="10"/>
        <v>3051</v>
      </c>
      <c r="BC151" s="49" t="str">
        <f t="shared" si="11"/>
        <v>INR  Three Thousand  &amp;Fifty One  Only</v>
      </c>
      <c r="IA151" s="21">
        <v>2.38</v>
      </c>
      <c r="IB151" s="21" t="s">
        <v>327</v>
      </c>
      <c r="IC151" s="21" t="s">
        <v>378</v>
      </c>
      <c r="ID151" s="21">
        <v>4</v>
      </c>
      <c r="IE151" s="22" t="s">
        <v>371</v>
      </c>
      <c r="IF151" s="22"/>
      <c r="IG151" s="22"/>
      <c r="IH151" s="22"/>
      <c r="II151" s="22"/>
    </row>
    <row r="152" spans="1:243" s="21" customFormat="1" ht="31.5">
      <c r="A152" s="37">
        <v>2.39</v>
      </c>
      <c r="B152" s="38" t="s">
        <v>328</v>
      </c>
      <c r="C152" s="33" t="s">
        <v>379</v>
      </c>
      <c r="D152" s="39">
        <v>30</v>
      </c>
      <c r="E152" s="40" t="s">
        <v>370</v>
      </c>
      <c r="F152" s="41">
        <v>260.41</v>
      </c>
      <c r="G152" s="42"/>
      <c r="H152" s="42"/>
      <c r="I152" s="43" t="s">
        <v>38</v>
      </c>
      <c r="J152" s="44">
        <f t="shared" si="8"/>
        <v>1</v>
      </c>
      <c r="K152" s="42" t="s">
        <v>39</v>
      </c>
      <c r="L152" s="42" t="s">
        <v>4</v>
      </c>
      <c r="M152" s="45"/>
      <c r="N152" s="42"/>
      <c r="O152" s="42"/>
      <c r="P152" s="46"/>
      <c r="Q152" s="42"/>
      <c r="R152" s="42"/>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7">
        <f t="shared" si="9"/>
        <v>7812</v>
      </c>
      <c r="BB152" s="48">
        <f t="shared" si="10"/>
        <v>7812</v>
      </c>
      <c r="BC152" s="49" t="str">
        <f t="shared" si="11"/>
        <v>INR  Seven Thousand Eight Hundred &amp; Twelve  Only</v>
      </c>
      <c r="IA152" s="21">
        <v>2.39</v>
      </c>
      <c r="IB152" s="21" t="s">
        <v>328</v>
      </c>
      <c r="IC152" s="21" t="s">
        <v>379</v>
      </c>
      <c r="ID152" s="21">
        <v>30</v>
      </c>
      <c r="IE152" s="22" t="s">
        <v>370</v>
      </c>
      <c r="IF152" s="22"/>
      <c r="IG152" s="22"/>
      <c r="IH152" s="22"/>
      <c r="II152" s="22"/>
    </row>
    <row r="153" spans="1:243" s="21" customFormat="1" ht="31.5">
      <c r="A153" s="36">
        <v>2.4</v>
      </c>
      <c r="B153" s="38" t="s">
        <v>329</v>
      </c>
      <c r="C153" s="33" t="s">
        <v>380</v>
      </c>
      <c r="D153" s="39">
        <v>20</v>
      </c>
      <c r="E153" s="40" t="s">
        <v>371</v>
      </c>
      <c r="F153" s="41">
        <v>224.46</v>
      </c>
      <c r="G153" s="42"/>
      <c r="H153" s="42"/>
      <c r="I153" s="43" t="s">
        <v>38</v>
      </c>
      <c r="J153" s="44">
        <f t="shared" si="8"/>
        <v>1</v>
      </c>
      <c r="K153" s="42" t="s">
        <v>39</v>
      </c>
      <c r="L153" s="42" t="s">
        <v>4</v>
      </c>
      <c r="M153" s="45"/>
      <c r="N153" s="42"/>
      <c r="O153" s="42"/>
      <c r="P153" s="46"/>
      <c r="Q153" s="42"/>
      <c r="R153" s="42"/>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7">
        <f t="shared" si="9"/>
        <v>4489</v>
      </c>
      <c r="BB153" s="48">
        <f t="shared" si="10"/>
        <v>4489</v>
      </c>
      <c r="BC153" s="49" t="str">
        <f t="shared" si="11"/>
        <v>INR  Four Thousand Four Hundred &amp; Eighty Nine  Only</v>
      </c>
      <c r="IA153" s="21">
        <v>2.4</v>
      </c>
      <c r="IB153" s="21" t="s">
        <v>329</v>
      </c>
      <c r="IC153" s="21" t="s">
        <v>380</v>
      </c>
      <c r="ID153" s="21">
        <v>20</v>
      </c>
      <c r="IE153" s="22" t="s">
        <v>371</v>
      </c>
      <c r="IF153" s="22"/>
      <c r="IG153" s="22"/>
      <c r="IH153" s="22"/>
      <c r="II153" s="22"/>
    </row>
    <row r="154" spans="1:243" s="21" customFormat="1" ht="31.5">
      <c r="A154" s="37">
        <v>2.41</v>
      </c>
      <c r="B154" s="38" t="s">
        <v>330</v>
      </c>
      <c r="C154" s="33" t="s">
        <v>381</v>
      </c>
      <c r="D154" s="39">
        <v>50</v>
      </c>
      <c r="E154" s="40" t="s">
        <v>371</v>
      </c>
      <c r="F154" s="41">
        <v>90.31</v>
      </c>
      <c r="G154" s="42"/>
      <c r="H154" s="42"/>
      <c r="I154" s="43" t="s">
        <v>38</v>
      </c>
      <c r="J154" s="44">
        <f t="shared" si="8"/>
        <v>1</v>
      </c>
      <c r="K154" s="42" t="s">
        <v>39</v>
      </c>
      <c r="L154" s="42" t="s">
        <v>4</v>
      </c>
      <c r="M154" s="45"/>
      <c r="N154" s="42"/>
      <c r="O154" s="42"/>
      <c r="P154" s="46"/>
      <c r="Q154" s="42"/>
      <c r="R154" s="42"/>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7">
        <f t="shared" si="9"/>
        <v>4516</v>
      </c>
      <c r="BB154" s="48">
        <f t="shared" si="10"/>
        <v>4516</v>
      </c>
      <c r="BC154" s="49" t="str">
        <f t="shared" si="11"/>
        <v>INR  Four Thousand Five Hundred &amp; Sixteen  Only</v>
      </c>
      <c r="IA154" s="21">
        <v>2.41</v>
      </c>
      <c r="IB154" s="21" t="s">
        <v>330</v>
      </c>
      <c r="IC154" s="21" t="s">
        <v>381</v>
      </c>
      <c r="ID154" s="21">
        <v>50</v>
      </c>
      <c r="IE154" s="22" t="s">
        <v>371</v>
      </c>
      <c r="IF154" s="22"/>
      <c r="IG154" s="22"/>
      <c r="IH154" s="22"/>
      <c r="II154" s="22"/>
    </row>
    <row r="155" spans="1:243" s="21" customFormat="1" ht="47.25">
      <c r="A155" s="36">
        <v>2.42</v>
      </c>
      <c r="B155" s="38" t="s">
        <v>331</v>
      </c>
      <c r="C155" s="33" t="s">
        <v>382</v>
      </c>
      <c r="D155" s="71"/>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2"/>
      <c r="AY155" s="72"/>
      <c r="AZ155" s="72"/>
      <c r="BA155" s="72"/>
      <c r="BB155" s="72"/>
      <c r="BC155" s="73"/>
      <c r="IA155" s="21">
        <v>2.42</v>
      </c>
      <c r="IB155" s="21" t="s">
        <v>331</v>
      </c>
      <c r="IC155" s="21" t="s">
        <v>382</v>
      </c>
      <c r="IE155" s="22"/>
      <c r="IF155" s="22"/>
      <c r="IG155" s="22"/>
      <c r="IH155" s="22"/>
      <c r="II155" s="22"/>
    </row>
    <row r="156" spans="1:243" s="21" customFormat="1" ht="31.5">
      <c r="A156" s="37">
        <v>2.43</v>
      </c>
      <c r="B156" s="38" t="s">
        <v>332</v>
      </c>
      <c r="C156" s="33" t="s">
        <v>383</v>
      </c>
      <c r="D156" s="39">
        <v>16</v>
      </c>
      <c r="E156" s="40" t="s">
        <v>371</v>
      </c>
      <c r="F156" s="41">
        <v>301.62</v>
      </c>
      <c r="G156" s="42"/>
      <c r="H156" s="42"/>
      <c r="I156" s="43" t="s">
        <v>38</v>
      </c>
      <c r="J156" s="44">
        <f t="shared" si="8"/>
        <v>1</v>
      </c>
      <c r="K156" s="42" t="s">
        <v>39</v>
      </c>
      <c r="L156" s="42" t="s">
        <v>4</v>
      </c>
      <c r="M156" s="45"/>
      <c r="N156" s="42"/>
      <c r="O156" s="42"/>
      <c r="P156" s="46"/>
      <c r="Q156" s="42"/>
      <c r="R156" s="42"/>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7">
        <f t="shared" si="9"/>
        <v>4826</v>
      </c>
      <c r="BB156" s="48">
        <f t="shared" si="10"/>
        <v>4826</v>
      </c>
      <c r="BC156" s="49" t="str">
        <f t="shared" si="11"/>
        <v>INR  Four Thousand Eight Hundred &amp; Twenty Six  Only</v>
      </c>
      <c r="IA156" s="21">
        <v>2.43</v>
      </c>
      <c r="IB156" s="21" t="s">
        <v>332</v>
      </c>
      <c r="IC156" s="21" t="s">
        <v>383</v>
      </c>
      <c r="ID156" s="21">
        <v>16</v>
      </c>
      <c r="IE156" s="22" t="s">
        <v>371</v>
      </c>
      <c r="IF156" s="22"/>
      <c r="IG156" s="22"/>
      <c r="IH156" s="22"/>
      <c r="II156" s="22"/>
    </row>
    <row r="157" spans="1:243" s="21" customFormat="1" ht="47.25">
      <c r="A157" s="36">
        <v>2.44</v>
      </c>
      <c r="B157" s="38" t="s">
        <v>333</v>
      </c>
      <c r="C157" s="33" t="s">
        <v>384</v>
      </c>
      <c r="D157" s="39">
        <v>42</v>
      </c>
      <c r="E157" s="40" t="s">
        <v>371</v>
      </c>
      <c r="F157" s="41">
        <v>404.21</v>
      </c>
      <c r="G157" s="42"/>
      <c r="H157" s="42"/>
      <c r="I157" s="43" t="s">
        <v>38</v>
      </c>
      <c r="J157" s="44">
        <f t="shared" si="8"/>
        <v>1</v>
      </c>
      <c r="K157" s="42" t="s">
        <v>39</v>
      </c>
      <c r="L157" s="42" t="s">
        <v>4</v>
      </c>
      <c r="M157" s="45"/>
      <c r="N157" s="42"/>
      <c r="O157" s="42"/>
      <c r="P157" s="46"/>
      <c r="Q157" s="42"/>
      <c r="R157" s="42"/>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7">
        <f t="shared" si="9"/>
        <v>16977</v>
      </c>
      <c r="BB157" s="48">
        <f t="shared" si="10"/>
        <v>16977</v>
      </c>
      <c r="BC157" s="49" t="str">
        <f t="shared" si="11"/>
        <v>INR  Sixteen Thousand Nine Hundred &amp; Seventy Seven  Only</v>
      </c>
      <c r="IA157" s="21">
        <v>2.44</v>
      </c>
      <c r="IB157" s="21" t="s">
        <v>333</v>
      </c>
      <c r="IC157" s="21" t="s">
        <v>384</v>
      </c>
      <c r="ID157" s="21">
        <v>42</v>
      </c>
      <c r="IE157" s="22" t="s">
        <v>371</v>
      </c>
      <c r="IF157" s="22"/>
      <c r="IG157" s="22"/>
      <c r="IH157" s="22"/>
      <c r="II157" s="22"/>
    </row>
    <row r="158" spans="1:243" s="21" customFormat="1" ht="63">
      <c r="A158" s="37">
        <v>2.45</v>
      </c>
      <c r="B158" s="38" t="s">
        <v>334</v>
      </c>
      <c r="C158" s="33" t="s">
        <v>385</v>
      </c>
      <c r="D158" s="71"/>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2"/>
      <c r="AY158" s="72"/>
      <c r="AZ158" s="72"/>
      <c r="BA158" s="72"/>
      <c r="BB158" s="72"/>
      <c r="BC158" s="73"/>
      <c r="IA158" s="21">
        <v>2.45</v>
      </c>
      <c r="IB158" s="21" t="s">
        <v>334</v>
      </c>
      <c r="IC158" s="21" t="s">
        <v>385</v>
      </c>
      <c r="IE158" s="22"/>
      <c r="IF158" s="22"/>
      <c r="IG158" s="22"/>
      <c r="IH158" s="22"/>
      <c r="II158" s="22"/>
    </row>
    <row r="159" spans="1:243" s="21" customFormat="1" ht="31.5">
      <c r="A159" s="36">
        <v>2.46</v>
      </c>
      <c r="B159" s="38" t="s">
        <v>335</v>
      </c>
      <c r="C159" s="33" t="s">
        <v>386</v>
      </c>
      <c r="D159" s="39">
        <v>60</v>
      </c>
      <c r="E159" s="40" t="s">
        <v>372</v>
      </c>
      <c r="F159" s="41">
        <v>240.25</v>
      </c>
      <c r="G159" s="42"/>
      <c r="H159" s="42"/>
      <c r="I159" s="43" t="s">
        <v>38</v>
      </c>
      <c r="J159" s="44">
        <f t="shared" si="8"/>
        <v>1</v>
      </c>
      <c r="K159" s="42" t="s">
        <v>39</v>
      </c>
      <c r="L159" s="42" t="s">
        <v>4</v>
      </c>
      <c r="M159" s="45"/>
      <c r="N159" s="42"/>
      <c r="O159" s="42"/>
      <c r="P159" s="46"/>
      <c r="Q159" s="42"/>
      <c r="R159" s="42"/>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7">
        <f t="shared" si="9"/>
        <v>14415</v>
      </c>
      <c r="BB159" s="48">
        <f t="shared" si="10"/>
        <v>14415</v>
      </c>
      <c r="BC159" s="49" t="str">
        <f t="shared" si="11"/>
        <v>INR  Fourteen Thousand Four Hundred &amp; Fifteen  Only</v>
      </c>
      <c r="IA159" s="21">
        <v>2.46</v>
      </c>
      <c r="IB159" s="21" t="s">
        <v>335</v>
      </c>
      <c r="IC159" s="21" t="s">
        <v>386</v>
      </c>
      <c r="ID159" s="21">
        <v>60</v>
      </c>
      <c r="IE159" s="22" t="s">
        <v>372</v>
      </c>
      <c r="IF159" s="22"/>
      <c r="IG159" s="22"/>
      <c r="IH159" s="22"/>
      <c r="II159" s="22"/>
    </row>
    <row r="160" spans="1:243" s="21" customFormat="1" ht="31.5">
      <c r="A160" s="37">
        <v>2.47</v>
      </c>
      <c r="B160" s="38" t="s">
        <v>336</v>
      </c>
      <c r="C160" s="33" t="s">
        <v>387</v>
      </c>
      <c r="D160" s="39">
        <v>40</v>
      </c>
      <c r="E160" s="40" t="s">
        <v>372</v>
      </c>
      <c r="F160" s="41">
        <v>427.01</v>
      </c>
      <c r="G160" s="42"/>
      <c r="H160" s="42"/>
      <c r="I160" s="43" t="s">
        <v>38</v>
      </c>
      <c r="J160" s="44">
        <f t="shared" si="8"/>
        <v>1</v>
      </c>
      <c r="K160" s="42" t="s">
        <v>39</v>
      </c>
      <c r="L160" s="42" t="s">
        <v>4</v>
      </c>
      <c r="M160" s="45"/>
      <c r="N160" s="42"/>
      <c r="O160" s="42"/>
      <c r="P160" s="46"/>
      <c r="Q160" s="42"/>
      <c r="R160" s="42"/>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7">
        <f t="shared" si="9"/>
        <v>17080</v>
      </c>
      <c r="BB160" s="48">
        <f t="shared" si="10"/>
        <v>17080</v>
      </c>
      <c r="BC160" s="49" t="str">
        <f t="shared" si="11"/>
        <v>INR  Seventeen Thousand  &amp;Eighty  Only</v>
      </c>
      <c r="IA160" s="21">
        <v>2.47</v>
      </c>
      <c r="IB160" s="21" t="s">
        <v>336</v>
      </c>
      <c r="IC160" s="21" t="s">
        <v>387</v>
      </c>
      <c r="ID160" s="21">
        <v>40</v>
      </c>
      <c r="IE160" s="22" t="s">
        <v>372</v>
      </c>
      <c r="IF160" s="22"/>
      <c r="IG160" s="22"/>
      <c r="IH160" s="22"/>
      <c r="II160" s="22"/>
    </row>
    <row r="161" spans="1:243" s="21" customFormat="1" ht="31.5">
      <c r="A161" s="36">
        <v>2.48</v>
      </c>
      <c r="B161" s="38" t="s">
        <v>337</v>
      </c>
      <c r="C161" s="33" t="s">
        <v>388</v>
      </c>
      <c r="D161" s="39">
        <v>60</v>
      </c>
      <c r="E161" s="40" t="s">
        <v>372</v>
      </c>
      <c r="F161" s="41">
        <v>280.58</v>
      </c>
      <c r="G161" s="42"/>
      <c r="H161" s="42"/>
      <c r="I161" s="43" t="s">
        <v>38</v>
      </c>
      <c r="J161" s="44">
        <f t="shared" si="8"/>
        <v>1</v>
      </c>
      <c r="K161" s="42" t="s">
        <v>39</v>
      </c>
      <c r="L161" s="42" t="s">
        <v>4</v>
      </c>
      <c r="M161" s="45"/>
      <c r="N161" s="42"/>
      <c r="O161" s="42"/>
      <c r="P161" s="46"/>
      <c r="Q161" s="42"/>
      <c r="R161" s="42"/>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46"/>
      <c r="BA161" s="47">
        <f t="shared" si="9"/>
        <v>16835</v>
      </c>
      <c r="BB161" s="48">
        <f t="shared" si="10"/>
        <v>16835</v>
      </c>
      <c r="BC161" s="49" t="str">
        <f t="shared" si="11"/>
        <v>INR  Sixteen Thousand Eight Hundred &amp; Thirty Five  Only</v>
      </c>
      <c r="IA161" s="21">
        <v>2.48</v>
      </c>
      <c r="IB161" s="21" t="s">
        <v>337</v>
      </c>
      <c r="IC161" s="21" t="s">
        <v>388</v>
      </c>
      <c r="ID161" s="21">
        <v>60</v>
      </c>
      <c r="IE161" s="22" t="s">
        <v>372</v>
      </c>
      <c r="IF161" s="22"/>
      <c r="IG161" s="22"/>
      <c r="IH161" s="22"/>
      <c r="II161" s="22"/>
    </row>
    <row r="162" spans="1:243" s="21" customFormat="1" ht="47.25">
      <c r="A162" s="37">
        <v>2.49</v>
      </c>
      <c r="B162" s="38" t="s">
        <v>338</v>
      </c>
      <c r="C162" s="33" t="s">
        <v>389</v>
      </c>
      <c r="D162" s="39">
        <v>40</v>
      </c>
      <c r="E162" s="40" t="s">
        <v>372</v>
      </c>
      <c r="F162" s="41">
        <v>547.13</v>
      </c>
      <c r="G162" s="42"/>
      <c r="H162" s="42"/>
      <c r="I162" s="43" t="s">
        <v>38</v>
      </c>
      <c r="J162" s="44">
        <f t="shared" si="8"/>
        <v>1</v>
      </c>
      <c r="K162" s="42" t="s">
        <v>39</v>
      </c>
      <c r="L162" s="42" t="s">
        <v>4</v>
      </c>
      <c r="M162" s="45"/>
      <c r="N162" s="42"/>
      <c r="O162" s="42"/>
      <c r="P162" s="46"/>
      <c r="Q162" s="42"/>
      <c r="R162" s="42"/>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7">
        <f t="shared" si="9"/>
        <v>21885</v>
      </c>
      <c r="BB162" s="48">
        <f t="shared" si="10"/>
        <v>21885</v>
      </c>
      <c r="BC162" s="49" t="str">
        <f t="shared" si="11"/>
        <v>INR  Twenty One Thousand Eight Hundred &amp; Eighty Five  Only</v>
      </c>
      <c r="IA162" s="21">
        <v>2.49</v>
      </c>
      <c r="IB162" s="21" t="s">
        <v>338</v>
      </c>
      <c r="IC162" s="21" t="s">
        <v>389</v>
      </c>
      <c r="ID162" s="21">
        <v>40</v>
      </c>
      <c r="IE162" s="22" t="s">
        <v>372</v>
      </c>
      <c r="IF162" s="22"/>
      <c r="IG162" s="22"/>
      <c r="IH162" s="22"/>
      <c r="II162" s="22"/>
    </row>
    <row r="163" spans="1:243" s="21" customFormat="1" ht="141.75">
      <c r="A163" s="36">
        <v>2.5</v>
      </c>
      <c r="B163" s="38" t="s">
        <v>339</v>
      </c>
      <c r="C163" s="33" t="s">
        <v>390</v>
      </c>
      <c r="D163" s="71"/>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c r="AY163" s="72"/>
      <c r="AZ163" s="72"/>
      <c r="BA163" s="72"/>
      <c r="BB163" s="72"/>
      <c r="BC163" s="73"/>
      <c r="IA163" s="21">
        <v>2.5</v>
      </c>
      <c r="IB163" s="21" t="s">
        <v>339</v>
      </c>
      <c r="IC163" s="21" t="s">
        <v>390</v>
      </c>
      <c r="IE163" s="22"/>
      <c r="IF163" s="22"/>
      <c r="IG163" s="22"/>
      <c r="IH163" s="22"/>
      <c r="II163" s="22"/>
    </row>
    <row r="164" spans="1:243" s="21" customFormat="1" ht="31.5">
      <c r="A164" s="37">
        <v>2.51</v>
      </c>
      <c r="B164" s="38" t="s">
        <v>340</v>
      </c>
      <c r="C164" s="33" t="s">
        <v>391</v>
      </c>
      <c r="D164" s="39">
        <v>1</v>
      </c>
      <c r="E164" s="40" t="s">
        <v>372</v>
      </c>
      <c r="F164" s="41">
        <v>29017.1</v>
      </c>
      <c r="G164" s="42"/>
      <c r="H164" s="42"/>
      <c r="I164" s="43" t="s">
        <v>38</v>
      </c>
      <c r="J164" s="44">
        <f t="shared" si="8"/>
        <v>1</v>
      </c>
      <c r="K164" s="42" t="s">
        <v>39</v>
      </c>
      <c r="L164" s="42" t="s">
        <v>4</v>
      </c>
      <c r="M164" s="45"/>
      <c r="N164" s="42"/>
      <c r="O164" s="42"/>
      <c r="P164" s="46"/>
      <c r="Q164" s="42"/>
      <c r="R164" s="42"/>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46"/>
      <c r="BA164" s="47">
        <f t="shared" si="9"/>
        <v>29017</v>
      </c>
      <c r="BB164" s="48">
        <f t="shared" si="10"/>
        <v>29017</v>
      </c>
      <c r="BC164" s="49" t="str">
        <f t="shared" si="11"/>
        <v>INR  Twenty Nine Thousand  &amp;Seventeen  Only</v>
      </c>
      <c r="IA164" s="21">
        <v>2.51</v>
      </c>
      <c r="IB164" s="21" t="s">
        <v>340</v>
      </c>
      <c r="IC164" s="21" t="s">
        <v>391</v>
      </c>
      <c r="ID164" s="21">
        <v>1</v>
      </c>
      <c r="IE164" s="22" t="s">
        <v>372</v>
      </c>
      <c r="IF164" s="22"/>
      <c r="IG164" s="22"/>
      <c r="IH164" s="22"/>
      <c r="II164" s="22"/>
    </row>
    <row r="165" spans="1:243" s="21" customFormat="1" ht="78.75">
      <c r="A165" s="36">
        <v>2.52</v>
      </c>
      <c r="B165" s="38" t="s">
        <v>341</v>
      </c>
      <c r="C165" s="33" t="s">
        <v>392</v>
      </c>
      <c r="D165" s="71"/>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72"/>
      <c r="BA165" s="72"/>
      <c r="BB165" s="72"/>
      <c r="BC165" s="73"/>
      <c r="IA165" s="21">
        <v>2.52</v>
      </c>
      <c r="IB165" s="21" t="s">
        <v>341</v>
      </c>
      <c r="IC165" s="21" t="s">
        <v>392</v>
      </c>
      <c r="IE165" s="22"/>
      <c r="IF165" s="22"/>
      <c r="IG165" s="22"/>
      <c r="IH165" s="22"/>
      <c r="II165" s="22"/>
    </row>
    <row r="166" spans="1:243" s="21" customFormat="1" ht="31.5">
      <c r="A166" s="37">
        <v>2.53</v>
      </c>
      <c r="B166" s="38" t="s">
        <v>342</v>
      </c>
      <c r="C166" s="33" t="s">
        <v>393</v>
      </c>
      <c r="D166" s="39">
        <v>24</v>
      </c>
      <c r="E166" s="40" t="s">
        <v>372</v>
      </c>
      <c r="F166" s="41">
        <v>224.46</v>
      </c>
      <c r="G166" s="42"/>
      <c r="H166" s="42"/>
      <c r="I166" s="43" t="s">
        <v>38</v>
      </c>
      <c r="J166" s="44">
        <f t="shared" si="8"/>
        <v>1</v>
      </c>
      <c r="K166" s="42" t="s">
        <v>39</v>
      </c>
      <c r="L166" s="42" t="s">
        <v>4</v>
      </c>
      <c r="M166" s="45"/>
      <c r="N166" s="42"/>
      <c r="O166" s="42"/>
      <c r="P166" s="46"/>
      <c r="Q166" s="42"/>
      <c r="R166" s="42"/>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7">
        <f t="shared" si="9"/>
        <v>5387</v>
      </c>
      <c r="BB166" s="48">
        <f t="shared" si="10"/>
        <v>5387</v>
      </c>
      <c r="BC166" s="49" t="str">
        <f t="shared" si="11"/>
        <v>INR  Five Thousand Three Hundred &amp; Eighty Seven  Only</v>
      </c>
      <c r="IA166" s="21">
        <v>2.53</v>
      </c>
      <c r="IB166" s="21" t="s">
        <v>342</v>
      </c>
      <c r="IC166" s="21" t="s">
        <v>393</v>
      </c>
      <c r="ID166" s="21">
        <v>24</v>
      </c>
      <c r="IE166" s="22" t="s">
        <v>372</v>
      </c>
      <c r="IF166" s="22"/>
      <c r="IG166" s="22"/>
      <c r="IH166" s="22"/>
      <c r="II166" s="22"/>
    </row>
    <row r="167" spans="1:243" s="21" customFormat="1" ht="31.5">
      <c r="A167" s="36">
        <v>2.54</v>
      </c>
      <c r="B167" s="38" t="s">
        <v>343</v>
      </c>
      <c r="C167" s="33" t="s">
        <v>394</v>
      </c>
      <c r="D167" s="39">
        <v>2</v>
      </c>
      <c r="E167" s="40" t="s">
        <v>372</v>
      </c>
      <c r="F167" s="41">
        <v>882.95</v>
      </c>
      <c r="G167" s="42"/>
      <c r="H167" s="42"/>
      <c r="I167" s="43" t="s">
        <v>38</v>
      </c>
      <c r="J167" s="44">
        <f t="shared" si="8"/>
        <v>1</v>
      </c>
      <c r="K167" s="42" t="s">
        <v>39</v>
      </c>
      <c r="L167" s="42" t="s">
        <v>4</v>
      </c>
      <c r="M167" s="45"/>
      <c r="N167" s="42"/>
      <c r="O167" s="42"/>
      <c r="P167" s="46"/>
      <c r="Q167" s="42"/>
      <c r="R167" s="42"/>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7">
        <f t="shared" si="9"/>
        <v>1766</v>
      </c>
      <c r="BB167" s="48">
        <f t="shared" si="10"/>
        <v>1766</v>
      </c>
      <c r="BC167" s="49" t="str">
        <f t="shared" si="11"/>
        <v>INR  One Thousand Seven Hundred &amp; Sixty Six  Only</v>
      </c>
      <c r="IA167" s="21">
        <v>2.54</v>
      </c>
      <c r="IB167" s="21" t="s">
        <v>343</v>
      </c>
      <c r="IC167" s="21" t="s">
        <v>394</v>
      </c>
      <c r="ID167" s="21">
        <v>2</v>
      </c>
      <c r="IE167" s="22" t="s">
        <v>372</v>
      </c>
      <c r="IF167" s="22"/>
      <c r="IG167" s="22"/>
      <c r="IH167" s="22"/>
      <c r="II167" s="22"/>
    </row>
    <row r="168" spans="1:243" s="21" customFormat="1" ht="31.5">
      <c r="A168" s="37">
        <v>2.55</v>
      </c>
      <c r="B168" s="38" t="s">
        <v>344</v>
      </c>
      <c r="C168" s="33" t="s">
        <v>395</v>
      </c>
      <c r="D168" s="39">
        <v>2</v>
      </c>
      <c r="E168" s="40" t="s">
        <v>371</v>
      </c>
      <c r="F168" s="41">
        <v>2428.76</v>
      </c>
      <c r="G168" s="42"/>
      <c r="H168" s="42"/>
      <c r="I168" s="43" t="s">
        <v>38</v>
      </c>
      <c r="J168" s="44">
        <f t="shared" si="8"/>
        <v>1</v>
      </c>
      <c r="K168" s="42" t="s">
        <v>39</v>
      </c>
      <c r="L168" s="42" t="s">
        <v>4</v>
      </c>
      <c r="M168" s="45"/>
      <c r="N168" s="42"/>
      <c r="O168" s="42"/>
      <c r="P168" s="46"/>
      <c r="Q168" s="42"/>
      <c r="R168" s="42"/>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7">
        <f t="shared" si="9"/>
        <v>4858</v>
      </c>
      <c r="BB168" s="48">
        <f t="shared" si="10"/>
        <v>4858</v>
      </c>
      <c r="BC168" s="49" t="str">
        <f t="shared" si="11"/>
        <v>INR  Four Thousand Eight Hundred &amp; Fifty Eight  Only</v>
      </c>
      <c r="IA168" s="21">
        <v>2.55</v>
      </c>
      <c r="IB168" s="21" t="s">
        <v>344</v>
      </c>
      <c r="IC168" s="21" t="s">
        <v>395</v>
      </c>
      <c r="ID168" s="21">
        <v>2</v>
      </c>
      <c r="IE168" s="22" t="s">
        <v>371</v>
      </c>
      <c r="IF168" s="22"/>
      <c r="IG168" s="22"/>
      <c r="IH168" s="22"/>
      <c r="II168" s="22"/>
    </row>
    <row r="169" spans="1:243" s="21" customFormat="1" ht="94.5">
      <c r="A169" s="36">
        <v>2.56</v>
      </c>
      <c r="B169" s="38" t="s">
        <v>345</v>
      </c>
      <c r="C169" s="33" t="s">
        <v>396</v>
      </c>
      <c r="D169" s="71"/>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2"/>
      <c r="AY169" s="72"/>
      <c r="AZ169" s="72"/>
      <c r="BA169" s="72"/>
      <c r="BB169" s="72"/>
      <c r="BC169" s="73"/>
      <c r="IA169" s="21">
        <v>2.56</v>
      </c>
      <c r="IB169" s="21" t="s">
        <v>345</v>
      </c>
      <c r="IC169" s="21" t="s">
        <v>396</v>
      </c>
      <c r="IE169" s="22"/>
      <c r="IF169" s="22"/>
      <c r="IG169" s="22"/>
      <c r="IH169" s="22"/>
      <c r="II169" s="22"/>
    </row>
    <row r="170" spans="1:243" s="21" customFormat="1" ht="31.5">
      <c r="A170" s="37">
        <v>2.57</v>
      </c>
      <c r="B170" s="38" t="s">
        <v>346</v>
      </c>
      <c r="C170" s="33" t="s">
        <v>397</v>
      </c>
      <c r="D170" s="39">
        <v>2</v>
      </c>
      <c r="E170" s="40" t="s">
        <v>372</v>
      </c>
      <c r="F170" s="41">
        <v>7197.72</v>
      </c>
      <c r="G170" s="42"/>
      <c r="H170" s="42"/>
      <c r="I170" s="43" t="s">
        <v>38</v>
      </c>
      <c r="J170" s="44">
        <f t="shared" si="8"/>
        <v>1</v>
      </c>
      <c r="K170" s="42" t="s">
        <v>39</v>
      </c>
      <c r="L170" s="42" t="s">
        <v>4</v>
      </c>
      <c r="M170" s="45"/>
      <c r="N170" s="42"/>
      <c r="O170" s="42"/>
      <c r="P170" s="46"/>
      <c r="Q170" s="42"/>
      <c r="R170" s="42"/>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7">
        <f t="shared" si="9"/>
        <v>14395</v>
      </c>
      <c r="BB170" s="48">
        <f t="shared" si="10"/>
        <v>14395</v>
      </c>
      <c r="BC170" s="49" t="str">
        <f t="shared" si="11"/>
        <v>INR  Fourteen Thousand Three Hundred &amp; Ninety Five  Only</v>
      </c>
      <c r="IA170" s="21">
        <v>2.57</v>
      </c>
      <c r="IB170" s="21" t="s">
        <v>346</v>
      </c>
      <c r="IC170" s="21" t="s">
        <v>397</v>
      </c>
      <c r="ID170" s="21">
        <v>2</v>
      </c>
      <c r="IE170" s="22" t="s">
        <v>372</v>
      </c>
      <c r="IF170" s="22"/>
      <c r="IG170" s="22"/>
      <c r="IH170" s="22"/>
      <c r="II170" s="22"/>
    </row>
    <row r="171" spans="1:243" s="21" customFormat="1" ht="94.5">
      <c r="A171" s="36">
        <v>2.58</v>
      </c>
      <c r="B171" s="38" t="s">
        <v>347</v>
      </c>
      <c r="C171" s="33" t="s">
        <v>398</v>
      </c>
      <c r="D171" s="71"/>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2"/>
      <c r="AY171" s="72"/>
      <c r="AZ171" s="72"/>
      <c r="BA171" s="72"/>
      <c r="BB171" s="72"/>
      <c r="BC171" s="73"/>
      <c r="IA171" s="21">
        <v>2.58</v>
      </c>
      <c r="IB171" s="21" t="s">
        <v>347</v>
      </c>
      <c r="IC171" s="21" t="s">
        <v>398</v>
      </c>
      <c r="IE171" s="22"/>
      <c r="IF171" s="22"/>
      <c r="IG171" s="22"/>
      <c r="IH171" s="22"/>
      <c r="II171" s="22"/>
    </row>
    <row r="172" spans="1:243" s="21" customFormat="1" ht="47.25">
      <c r="A172" s="37">
        <v>2.59</v>
      </c>
      <c r="B172" s="38" t="s">
        <v>348</v>
      </c>
      <c r="C172" s="33" t="s">
        <v>399</v>
      </c>
      <c r="D172" s="39">
        <v>6</v>
      </c>
      <c r="E172" s="40" t="s">
        <v>371</v>
      </c>
      <c r="F172" s="41">
        <v>4658.48</v>
      </c>
      <c r="G172" s="42"/>
      <c r="H172" s="42"/>
      <c r="I172" s="43" t="s">
        <v>38</v>
      </c>
      <c r="J172" s="44">
        <f t="shared" si="8"/>
        <v>1</v>
      </c>
      <c r="K172" s="42" t="s">
        <v>39</v>
      </c>
      <c r="L172" s="42" t="s">
        <v>4</v>
      </c>
      <c r="M172" s="45"/>
      <c r="N172" s="42"/>
      <c r="O172" s="42"/>
      <c r="P172" s="46"/>
      <c r="Q172" s="42"/>
      <c r="R172" s="42"/>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6"/>
      <c r="BA172" s="47">
        <f t="shared" si="9"/>
        <v>27951</v>
      </c>
      <c r="BB172" s="48">
        <f t="shared" si="10"/>
        <v>27951</v>
      </c>
      <c r="BC172" s="49" t="str">
        <f t="shared" si="11"/>
        <v>INR  Twenty Seven Thousand Nine Hundred &amp; Fifty One  Only</v>
      </c>
      <c r="IA172" s="21">
        <v>2.59</v>
      </c>
      <c r="IB172" s="21" t="s">
        <v>348</v>
      </c>
      <c r="IC172" s="21" t="s">
        <v>399</v>
      </c>
      <c r="ID172" s="21">
        <v>6</v>
      </c>
      <c r="IE172" s="22" t="s">
        <v>371</v>
      </c>
      <c r="IF172" s="22"/>
      <c r="IG172" s="22"/>
      <c r="IH172" s="22"/>
      <c r="II172" s="22"/>
    </row>
    <row r="173" spans="1:243" s="21" customFormat="1" ht="110.25">
      <c r="A173" s="36">
        <v>2.6</v>
      </c>
      <c r="B173" s="38" t="s">
        <v>349</v>
      </c>
      <c r="C173" s="33" t="s">
        <v>400</v>
      </c>
      <c r="D173" s="39">
        <v>12</v>
      </c>
      <c r="E173" s="40" t="s">
        <v>372</v>
      </c>
      <c r="F173" s="41">
        <v>1421.31</v>
      </c>
      <c r="G173" s="42"/>
      <c r="H173" s="42"/>
      <c r="I173" s="43" t="s">
        <v>38</v>
      </c>
      <c r="J173" s="44">
        <f t="shared" si="8"/>
        <v>1</v>
      </c>
      <c r="K173" s="42" t="s">
        <v>39</v>
      </c>
      <c r="L173" s="42" t="s">
        <v>4</v>
      </c>
      <c r="M173" s="45"/>
      <c r="N173" s="42"/>
      <c r="O173" s="42"/>
      <c r="P173" s="46"/>
      <c r="Q173" s="42"/>
      <c r="R173" s="42"/>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7">
        <f t="shared" si="9"/>
        <v>17056</v>
      </c>
      <c r="BB173" s="48">
        <f t="shared" si="10"/>
        <v>17056</v>
      </c>
      <c r="BC173" s="49" t="str">
        <f t="shared" si="11"/>
        <v>INR  Seventeen Thousand  &amp;Fifty Six  Only</v>
      </c>
      <c r="IA173" s="21">
        <v>2.6</v>
      </c>
      <c r="IB173" s="21" t="s">
        <v>349</v>
      </c>
      <c r="IC173" s="21" t="s">
        <v>400</v>
      </c>
      <c r="ID173" s="21">
        <v>12</v>
      </c>
      <c r="IE173" s="22" t="s">
        <v>372</v>
      </c>
      <c r="IF173" s="22"/>
      <c r="IG173" s="22"/>
      <c r="IH173" s="22"/>
      <c r="II173" s="22"/>
    </row>
    <row r="174" spans="1:243" s="21" customFormat="1" ht="78.75">
      <c r="A174" s="37">
        <v>2.61</v>
      </c>
      <c r="B174" s="38" t="s">
        <v>350</v>
      </c>
      <c r="C174" s="33" t="s">
        <v>401</v>
      </c>
      <c r="D174" s="39">
        <v>600</v>
      </c>
      <c r="E174" s="40" t="s">
        <v>370</v>
      </c>
      <c r="F174" s="41">
        <v>19.29</v>
      </c>
      <c r="G174" s="42"/>
      <c r="H174" s="42"/>
      <c r="I174" s="43" t="s">
        <v>38</v>
      </c>
      <c r="J174" s="44">
        <f t="shared" si="8"/>
        <v>1</v>
      </c>
      <c r="K174" s="42" t="s">
        <v>39</v>
      </c>
      <c r="L174" s="42" t="s">
        <v>4</v>
      </c>
      <c r="M174" s="45"/>
      <c r="N174" s="42"/>
      <c r="O174" s="42"/>
      <c r="P174" s="46"/>
      <c r="Q174" s="42"/>
      <c r="R174" s="42"/>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7">
        <f t="shared" si="9"/>
        <v>11574</v>
      </c>
      <c r="BB174" s="48">
        <f t="shared" si="10"/>
        <v>11574</v>
      </c>
      <c r="BC174" s="49" t="str">
        <f t="shared" si="11"/>
        <v>INR  Eleven Thousand Five Hundred &amp; Seventy Four  Only</v>
      </c>
      <c r="IA174" s="21">
        <v>2.61</v>
      </c>
      <c r="IB174" s="21" t="s">
        <v>350</v>
      </c>
      <c r="IC174" s="21" t="s">
        <v>401</v>
      </c>
      <c r="ID174" s="21">
        <v>600</v>
      </c>
      <c r="IE174" s="22" t="s">
        <v>370</v>
      </c>
      <c r="IF174" s="22"/>
      <c r="IG174" s="22"/>
      <c r="IH174" s="22"/>
      <c r="II174" s="22"/>
    </row>
    <row r="175" spans="1:243" s="21" customFormat="1" ht="63">
      <c r="A175" s="36">
        <v>2.62</v>
      </c>
      <c r="B175" s="38" t="s">
        <v>351</v>
      </c>
      <c r="C175" s="33" t="s">
        <v>402</v>
      </c>
      <c r="D175" s="39">
        <v>16</v>
      </c>
      <c r="E175" s="40" t="s">
        <v>371</v>
      </c>
      <c r="F175" s="41">
        <v>81.54</v>
      </c>
      <c r="G175" s="42"/>
      <c r="H175" s="42"/>
      <c r="I175" s="43" t="s">
        <v>38</v>
      </c>
      <c r="J175" s="44">
        <f t="shared" si="8"/>
        <v>1</v>
      </c>
      <c r="K175" s="42" t="s">
        <v>39</v>
      </c>
      <c r="L175" s="42" t="s">
        <v>4</v>
      </c>
      <c r="M175" s="45"/>
      <c r="N175" s="42"/>
      <c r="O175" s="42"/>
      <c r="P175" s="46"/>
      <c r="Q175" s="42"/>
      <c r="R175" s="42"/>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46"/>
      <c r="BA175" s="47">
        <f t="shared" si="9"/>
        <v>1305</v>
      </c>
      <c r="BB175" s="48">
        <f t="shared" si="10"/>
        <v>1305</v>
      </c>
      <c r="BC175" s="49" t="str">
        <f t="shared" si="11"/>
        <v>INR  One Thousand Three Hundred &amp; Five  Only</v>
      </c>
      <c r="IA175" s="21">
        <v>2.62</v>
      </c>
      <c r="IB175" s="21" t="s">
        <v>351</v>
      </c>
      <c r="IC175" s="21" t="s">
        <v>402</v>
      </c>
      <c r="ID175" s="21">
        <v>16</v>
      </c>
      <c r="IE175" s="22" t="s">
        <v>371</v>
      </c>
      <c r="IF175" s="22"/>
      <c r="IG175" s="22"/>
      <c r="IH175" s="22"/>
      <c r="II175" s="22"/>
    </row>
    <row r="176" spans="1:243" s="21" customFormat="1" ht="110.25">
      <c r="A176" s="37">
        <v>2.63</v>
      </c>
      <c r="B176" s="38" t="s">
        <v>352</v>
      </c>
      <c r="C176" s="33" t="s">
        <v>403</v>
      </c>
      <c r="D176" s="39">
        <v>18</v>
      </c>
      <c r="E176" s="40" t="s">
        <v>372</v>
      </c>
      <c r="F176" s="41">
        <v>180.62</v>
      </c>
      <c r="G176" s="42"/>
      <c r="H176" s="42"/>
      <c r="I176" s="43" t="s">
        <v>38</v>
      </c>
      <c r="J176" s="44">
        <f t="shared" si="8"/>
        <v>1</v>
      </c>
      <c r="K176" s="42" t="s">
        <v>39</v>
      </c>
      <c r="L176" s="42" t="s">
        <v>4</v>
      </c>
      <c r="M176" s="45"/>
      <c r="N176" s="42"/>
      <c r="O176" s="42"/>
      <c r="P176" s="46"/>
      <c r="Q176" s="42"/>
      <c r="R176" s="42"/>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46"/>
      <c r="BA176" s="47">
        <f t="shared" si="9"/>
        <v>3251</v>
      </c>
      <c r="BB176" s="48">
        <f t="shared" si="10"/>
        <v>3251</v>
      </c>
      <c r="BC176" s="49" t="str">
        <f t="shared" si="11"/>
        <v>INR  Three Thousand Two Hundred &amp; Fifty One  Only</v>
      </c>
      <c r="IA176" s="21">
        <v>2.63</v>
      </c>
      <c r="IB176" s="21" t="s">
        <v>352</v>
      </c>
      <c r="IC176" s="21" t="s">
        <v>403</v>
      </c>
      <c r="ID176" s="21">
        <v>18</v>
      </c>
      <c r="IE176" s="22" t="s">
        <v>372</v>
      </c>
      <c r="IF176" s="22"/>
      <c r="IG176" s="22"/>
      <c r="IH176" s="22"/>
      <c r="II176" s="22"/>
    </row>
    <row r="177" spans="1:243" s="21" customFormat="1" ht="78.75">
      <c r="A177" s="36">
        <v>2.64</v>
      </c>
      <c r="B177" s="38" t="s">
        <v>353</v>
      </c>
      <c r="C177" s="33" t="s">
        <v>404</v>
      </c>
      <c r="D177" s="39">
        <v>12</v>
      </c>
      <c r="E177" s="40" t="s">
        <v>184</v>
      </c>
      <c r="F177" s="41">
        <v>186.76</v>
      </c>
      <c r="G177" s="42"/>
      <c r="H177" s="42"/>
      <c r="I177" s="43" t="s">
        <v>38</v>
      </c>
      <c r="J177" s="44">
        <f t="shared" si="8"/>
        <v>1</v>
      </c>
      <c r="K177" s="42" t="s">
        <v>39</v>
      </c>
      <c r="L177" s="42" t="s">
        <v>4</v>
      </c>
      <c r="M177" s="45"/>
      <c r="N177" s="42"/>
      <c r="O177" s="42"/>
      <c r="P177" s="46"/>
      <c r="Q177" s="42"/>
      <c r="R177" s="42"/>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7">
        <f t="shared" si="9"/>
        <v>2241</v>
      </c>
      <c r="BB177" s="48">
        <f t="shared" si="10"/>
        <v>2241</v>
      </c>
      <c r="BC177" s="49" t="str">
        <f t="shared" si="11"/>
        <v>INR  Two Thousand Two Hundred &amp; Forty One  Only</v>
      </c>
      <c r="IA177" s="21">
        <v>2.64</v>
      </c>
      <c r="IB177" s="21" t="s">
        <v>353</v>
      </c>
      <c r="IC177" s="21" t="s">
        <v>404</v>
      </c>
      <c r="ID177" s="21">
        <v>12</v>
      </c>
      <c r="IE177" s="22" t="s">
        <v>184</v>
      </c>
      <c r="IF177" s="22"/>
      <c r="IG177" s="22"/>
      <c r="IH177" s="22"/>
      <c r="II177" s="22"/>
    </row>
    <row r="178" spans="1:243" s="21" customFormat="1" ht="63">
      <c r="A178" s="37">
        <v>2.65</v>
      </c>
      <c r="B178" s="38" t="s">
        <v>354</v>
      </c>
      <c r="C178" s="33" t="s">
        <v>405</v>
      </c>
      <c r="D178" s="39">
        <v>30</v>
      </c>
      <c r="E178" s="40" t="s">
        <v>371</v>
      </c>
      <c r="F178" s="41">
        <v>96.45</v>
      </c>
      <c r="G178" s="42"/>
      <c r="H178" s="42"/>
      <c r="I178" s="43" t="s">
        <v>38</v>
      </c>
      <c r="J178" s="44">
        <f t="shared" si="8"/>
        <v>1</v>
      </c>
      <c r="K178" s="42" t="s">
        <v>39</v>
      </c>
      <c r="L178" s="42" t="s">
        <v>4</v>
      </c>
      <c r="M178" s="45"/>
      <c r="N178" s="42"/>
      <c r="O178" s="42"/>
      <c r="P178" s="46"/>
      <c r="Q178" s="42"/>
      <c r="R178" s="42"/>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7">
        <f t="shared" si="9"/>
        <v>2894</v>
      </c>
      <c r="BB178" s="48">
        <f t="shared" si="10"/>
        <v>2894</v>
      </c>
      <c r="BC178" s="49" t="str">
        <f t="shared" si="11"/>
        <v>INR  Two Thousand Eight Hundred &amp; Ninety Four  Only</v>
      </c>
      <c r="IA178" s="21">
        <v>2.65</v>
      </c>
      <c r="IB178" s="21" t="s">
        <v>354</v>
      </c>
      <c r="IC178" s="21" t="s">
        <v>405</v>
      </c>
      <c r="ID178" s="21">
        <v>30</v>
      </c>
      <c r="IE178" s="22" t="s">
        <v>371</v>
      </c>
      <c r="IF178" s="22"/>
      <c r="IG178" s="22"/>
      <c r="IH178" s="22"/>
      <c r="II178" s="22"/>
    </row>
    <row r="179" spans="1:243" s="21" customFormat="1" ht="110.25">
      <c r="A179" s="36">
        <v>2.66</v>
      </c>
      <c r="B179" s="38" t="s">
        <v>355</v>
      </c>
      <c r="C179" s="33" t="s">
        <v>406</v>
      </c>
      <c r="D179" s="39">
        <v>12</v>
      </c>
      <c r="E179" s="40" t="s">
        <v>371</v>
      </c>
      <c r="F179" s="41">
        <v>404.21</v>
      </c>
      <c r="G179" s="42"/>
      <c r="H179" s="42"/>
      <c r="I179" s="43" t="s">
        <v>38</v>
      </c>
      <c r="J179" s="44">
        <f t="shared" si="8"/>
        <v>1</v>
      </c>
      <c r="K179" s="42" t="s">
        <v>39</v>
      </c>
      <c r="L179" s="42" t="s">
        <v>4</v>
      </c>
      <c r="M179" s="45"/>
      <c r="N179" s="42"/>
      <c r="O179" s="42"/>
      <c r="P179" s="46"/>
      <c r="Q179" s="42"/>
      <c r="R179" s="42"/>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46"/>
      <c r="BA179" s="47">
        <f t="shared" si="9"/>
        <v>4851</v>
      </c>
      <c r="BB179" s="48">
        <f t="shared" si="10"/>
        <v>4851</v>
      </c>
      <c r="BC179" s="49" t="str">
        <f t="shared" si="11"/>
        <v>INR  Four Thousand Eight Hundred &amp; Fifty One  Only</v>
      </c>
      <c r="IA179" s="21">
        <v>2.66</v>
      </c>
      <c r="IB179" s="21" t="s">
        <v>355</v>
      </c>
      <c r="IC179" s="21" t="s">
        <v>406</v>
      </c>
      <c r="ID179" s="21">
        <v>12</v>
      </c>
      <c r="IE179" s="22" t="s">
        <v>371</v>
      </c>
      <c r="IF179" s="22"/>
      <c r="IG179" s="22"/>
      <c r="IH179" s="22"/>
      <c r="II179" s="22"/>
    </row>
    <row r="180" spans="1:243" s="21" customFormat="1" ht="78.75">
      <c r="A180" s="37">
        <v>2.67</v>
      </c>
      <c r="B180" s="38" t="s">
        <v>356</v>
      </c>
      <c r="C180" s="33" t="s">
        <v>407</v>
      </c>
      <c r="D180" s="39">
        <v>15</v>
      </c>
      <c r="E180" s="40" t="s">
        <v>371</v>
      </c>
      <c r="F180" s="41">
        <v>244.63</v>
      </c>
      <c r="G180" s="42"/>
      <c r="H180" s="42"/>
      <c r="I180" s="43" t="s">
        <v>38</v>
      </c>
      <c r="J180" s="44">
        <f t="shared" si="8"/>
        <v>1</v>
      </c>
      <c r="K180" s="42" t="s">
        <v>39</v>
      </c>
      <c r="L180" s="42" t="s">
        <v>4</v>
      </c>
      <c r="M180" s="45"/>
      <c r="N180" s="42"/>
      <c r="O180" s="42"/>
      <c r="P180" s="46"/>
      <c r="Q180" s="42"/>
      <c r="R180" s="42"/>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46"/>
      <c r="BA180" s="47">
        <f t="shared" si="9"/>
        <v>3669</v>
      </c>
      <c r="BB180" s="48">
        <f t="shared" si="10"/>
        <v>3669</v>
      </c>
      <c r="BC180" s="49" t="str">
        <f t="shared" si="11"/>
        <v>INR  Three Thousand Six Hundred &amp; Sixty Nine  Only</v>
      </c>
      <c r="IA180" s="21">
        <v>2.67</v>
      </c>
      <c r="IB180" s="21" t="s">
        <v>356</v>
      </c>
      <c r="IC180" s="21" t="s">
        <v>407</v>
      </c>
      <c r="ID180" s="21">
        <v>15</v>
      </c>
      <c r="IE180" s="22" t="s">
        <v>371</v>
      </c>
      <c r="IF180" s="22"/>
      <c r="IG180" s="22"/>
      <c r="IH180" s="22"/>
      <c r="II180" s="22"/>
    </row>
    <row r="181" spans="1:243" s="21" customFormat="1" ht="63">
      <c r="A181" s="36">
        <v>2.68</v>
      </c>
      <c r="B181" s="38" t="s">
        <v>357</v>
      </c>
      <c r="C181" s="33" t="s">
        <v>408</v>
      </c>
      <c r="D181" s="39">
        <v>40</v>
      </c>
      <c r="E181" s="40" t="s">
        <v>370</v>
      </c>
      <c r="F181" s="41">
        <v>31.57</v>
      </c>
      <c r="G181" s="42"/>
      <c r="H181" s="42"/>
      <c r="I181" s="43" t="s">
        <v>38</v>
      </c>
      <c r="J181" s="44">
        <f t="shared" si="8"/>
        <v>1</v>
      </c>
      <c r="K181" s="42" t="s">
        <v>39</v>
      </c>
      <c r="L181" s="42" t="s">
        <v>4</v>
      </c>
      <c r="M181" s="45"/>
      <c r="N181" s="42"/>
      <c r="O181" s="42"/>
      <c r="P181" s="46"/>
      <c r="Q181" s="42"/>
      <c r="R181" s="42"/>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7">
        <f t="shared" si="9"/>
        <v>1263</v>
      </c>
      <c r="BB181" s="48">
        <f t="shared" si="10"/>
        <v>1263</v>
      </c>
      <c r="BC181" s="49" t="str">
        <f t="shared" si="11"/>
        <v>INR  One Thousand Two Hundred &amp; Sixty Three  Only</v>
      </c>
      <c r="IA181" s="21">
        <v>2.68</v>
      </c>
      <c r="IB181" s="21" t="s">
        <v>357</v>
      </c>
      <c r="IC181" s="21" t="s">
        <v>408</v>
      </c>
      <c r="ID181" s="21">
        <v>40</v>
      </c>
      <c r="IE181" s="22" t="s">
        <v>370</v>
      </c>
      <c r="IF181" s="22"/>
      <c r="IG181" s="22"/>
      <c r="IH181" s="22"/>
      <c r="II181" s="22"/>
    </row>
    <row r="182" spans="1:243" s="21" customFormat="1" ht="47.25">
      <c r="A182" s="37">
        <v>2.69</v>
      </c>
      <c r="B182" s="38" t="s">
        <v>358</v>
      </c>
      <c r="C182" s="33" t="s">
        <v>409</v>
      </c>
      <c r="D182" s="39">
        <v>10</v>
      </c>
      <c r="E182" s="40" t="s">
        <v>370</v>
      </c>
      <c r="F182" s="41">
        <v>115.74</v>
      </c>
      <c r="G182" s="42"/>
      <c r="H182" s="42"/>
      <c r="I182" s="43" t="s">
        <v>38</v>
      </c>
      <c r="J182" s="44">
        <f t="shared" si="8"/>
        <v>1</v>
      </c>
      <c r="K182" s="42" t="s">
        <v>39</v>
      </c>
      <c r="L182" s="42" t="s">
        <v>4</v>
      </c>
      <c r="M182" s="45"/>
      <c r="N182" s="42"/>
      <c r="O182" s="42"/>
      <c r="P182" s="46"/>
      <c r="Q182" s="42"/>
      <c r="R182" s="42"/>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7">
        <f t="shared" si="9"/>
        <v>1157</v>
      </c>
      <c r="BB182" s="48">
        <f t="shared" si="10"/>
        <v>1157</v>
      </c>
      <c r="BC182" s="49" t="str">
        <f t="shared" si="11"/>
        <v>INR  One Thousand One Hundred &amp; Fifty Seven  Only</v>
      </c>
      <c r="IA182" s="21">
        <v>2.69</v>
      </c>
      <c r="IB182" s="21" t="s">
        <v>358</v>
      </c>
      <c r="IC182" s="21" t="s">
        <v>409</v>
      </c>
      <c r="ID182" s="21">
        <v>10</v>
      </c>
      <c r="IE182" s="22" t="s">
        <v>370</v>
      </c>
      <c r="IF182" s="22"/>
      <c r="IG182" s="22"/>
      <c r="IH182" s="22"/>
      <c r="II182" s="22"/>
    </row>
    <row r="183" spans="1:243" s="21" customFormat="1" ht="63">
      <c r="A183" s="36">
        <v>2.7</v>
      </c>
      <c r="B183" s="38" t="s">
        <v>359</v>
      </c>
      <c r="C183" s="33" t="s">
        <v>410</v>
      </c>
      <c r="D183" s="39">
        <v>2</v>
      </c>
      <c r="E183" s="40" t="s">
        <v>373</v>
      </c>
      <c r="F183" s="41">
        <v>7073.21</v>
      </c>
      <c r="G183" s="42"/>
      <c r="H183" s="42"/>
      <c r="I183" s="43" t="s">
        <v>38</v>
      </c>
      <c r="J183" s="44">
        <f t="shared" si="8"/>
        <v>1</v>
      </c>
      <c r="K183" s="42" t="s">
        <v>39</v>
      </c>
      <c r="L183" s="42" t="s">
        <v>4</v>
      </c>
      <c r="M183" s="45"/>
      <c r="N183" s="42"/>
      <c r="O183" s="42"/>
      <c r="P183" s="46"/>
      <c r="Q183" s="42"/>
      <c r="R183" s="42"/>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46"/>
      <c r="BA183" s="47">
        <f t="shared" si="9"/>
        <v>14146</v>
      </c>
      <c r="BB183" s="48">
        <f t="shared" si="10"/>
        <v>14146</v>
      </c>
      <c r="BC183" s="49" t="str">
        <f t="shared" si="11"/>
        <v>INR  Fourteen Thousand One Hundred &amp; Forty Six  Only</v>
      </c>
      <c r="IA183" s="21">
        <v>2.7</v>
      </c>
      <c r="IB183" s="21" t="s">
        <v>359</v>
      </c>
      <c r="IC183" s="21" t="s">
        <v>410</v>
      </c>
      <c r="ID183" s="21">
        <v>2</v>
      </c>
      <c r="IE183" s="22" t="s">
        <v>373</v>
      </c>
      <c r="IF183" s="22"/>
      <c r="IG183" s="22"/>
      <c r="IH183" s="22"/>
      <c r="II183" s="22"/>
    </row>
    <row r="184" spans="1:243" s="21" customFormat="1" ht="47.25">
      <c r="A184" s="37">
        <v>2.71</v>
      </c>
      <c r="B184" s="38" t="s">
        <v>360</v>
      </c>
      <c r="C184" s="33" t="s">
        <v>411</v>
      </c>
      <c r="D184" s="39">
        <v>30</v>
      </c>
      <c r="E184" s="40" t="s">
        <v>369</v>
      </c>
      <c r="F184" s="41">
        <v>213.94</v>
      </c>
      <c r="G184" s="42"/>
      <c r="H184" s="42"/>
      <c r="I184" s="43" t="s">
        <v>38</v>
      </c>
      <c r="J184" s="44">
        <f t="shared" si="8"/>
        <v>1</v>
      </c>
      <c r="K184" s="42" t="s">
        <v>39</v>
      </c>
      <c r="L184" s="42" t="s">
        <v>4</v>
      </c>
      <c r="M184" s="45"/>
      <c r="N184" s="42"/>
      <c r="O184" s="42"/>
      <c r="P184" s="46"/>
      <c r="Q184" s="42"/>
      <c r="R184" s="42"/>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7">
        <f t="shared" si="9"/>
        <v>6418</v>
      </c>
      <c r="BB184" s="48">
        <f t="shared" si="10"/>
        <v>6418</v>
      </c>
      <c r="BC184" s="49" t="str">
        <f t="shared" si="11"/>
        <v>INR  Six Thousand Four Hundred &amp; Eighteen  Only</v>
      </c>
      <c r="IA184" s="21">
        <v>2.71</v>
      </c>
      <c r="IB184" s="21" t="s">
        <v>360</v>
      </c>
      <c r="IC184" s="21" t="s">
        <v>411</v>
      </c>
      <c r="ID184" s="21">
        <v>30</v>
      </c>
      <c r="IE184" s="22" t="s">
        <v>369</v>
      </c>
      <c r="IF184" s="22"/>
      <c r="IG184" s="22"/>
      <c r="IH184" s="22"/>
      <c r="II184" s="22"/>
    </row>
    <row r="185" spans="1:243" s="21" customFormat="1" ht="94.5">
      <c r="A185" s="36">
        <v>2.72</v>
      </c>
      <c r="B185" s="38" t="s">
        <v>361</v>
      </c>
      <c r="C185" s="33" t="s">
        <v>412</v>
      </c>
      <c r="D185" s="39">
        <v>1</v>
      </c>
      <c r="E185" s="40" t="s">
        <v>371</v>
      </c>
      <c r="F185" s="41">
        <v>3387.11</v>
      </c>
      <c r="G185" s="42"/>
      <c r="H185" s="42"/>
      <c r="I185" s="43" t="s">
        <v>38</v>
      </c>
      <c r="J185" s="44">
        <f t="shared" si="8"/>
        <v>1</v>
      </c>
      <c r="K185" s="42" t="s">
        <v>39</v>
      </c>
      <c r="L185" s="42" t="s">
        <v>4</v>
      </c>
      <c r="M185" s="45"/>
      <c r="N185" s="42"/>
      <c r="O185" s="42"/>
      <c r="P185" s="46"/>
      <c r="Q185" s="42"/>
      <c r="R185" s="42"/>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46"/>
      <c r="BA185" s="47">
        <f t="shared" si="9"/>
        <v>3387</v>
      </c>
      <c r="BB185" s="48">
        <f t="shared" si="10"/>
        <v>3387</v>
      </c>
      <c r="BC185" s="49" t="str">
        <f t="shared" si="11"/>
        <v>INR  Three Thousand Three Hundred &amp; Eighty Seven  Only</v>
      </c>
      <c r="IA185" s="21">
        <v>2.72</v>
      </c>
      <c r="IB185" s="21" t="s">
        <v>361</v>
      </c>
      <c r="IC185" s="21" t="s">
        <v>412</v>
      </c>
      <c r="ID185" s="21">
        <v>1</v>
      </c>
      <c r="IE185" s="22" t="s">
        <v>371</v>
      </c>
      <c r="IF185" s="22"/>
      <c r="IG185" s="22"/>
      <c r="IH185" s="22"/>
      <c r="II185" s="22"/>
    </row>
    <row r="186" spans="1:243" s="21" customFormat="1" ht="47.25">
      <c r="A186" s="37">
        <v>2.73</v>
      </c>
      <c r="B186" s="38" t="s">
        <v>362</v>
      </c>
      <c r="C186" s="33" t="s">
        <v>413</v>
      </c>
      <c r="D186" s="71"/>
      <c r="E186" s="72"/>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c r="AJ186" s="72"/>
      <c r="AK186" s="72"/>
      <c r="AL186" s="72"/>
      <c r="AM186" s="72"/>
      <c r="AN186" s="72"/>
      <c r="AO186" s="72"/>
      <c r="AP186" s="72"/>
      <c r="AQ186" s="72"/>
      <c r="AR186" s="72"/>
      <c r="AS186" s="72"/>
      <c r="AT186" s="72"/>
      <c r="AU186" s="72"/>
      <c r="AV186" s="72"/>
      <c r="AW186" s="72"/>
      <c r="AX186" s="72"/>
      <c r="AY186" s="72"/>
      <c r="AZ186" s="72"/>
      <c r="BA186" s="72"/>
      <c r="BB186" s="72"/>
      <c r="BC186" s="73"/>
      <c r="IA186" s="21">
        <v>2.73</v>
      </c>
      <c r="IB186" s="21" t="s">
        <v>362</v>
      </c>
      <c r="IC186" s="21" t="s">
        <v>413</v>
      </c>
      <c r="IE186" s="22"/>
      <c r="IF186" s="22"/>
      <c r="IG186" s="22"/>
      <c r="IH186" s="22"/>
      <c r="II186" s="22"/>
    </row>
    <row r="187" spans="1:243" s="21" customFormat="1" ht="31.5">
      <c r="A187" s="36">
        <v>2.74</v>
      </c>
      <c r="B187" s="38" t="s">
        <v>363</v>
      </c>
      <c r="C187" s="33" t="s">
        <v>414</v>
      </c>
      <c r="D187" s="39">
        <v>4</v>
      </c>
      <c r="E187" s="40" t="s">
        <v>372</v>
      </c>
      <c r="F187" s="41">
        <v>238.49</v>
      </c>
      <c r="G187" s="42"/>
      <c r="H187" s="42"/>
      <c r="I187" s="43" t="s">
        <v>38</v>
      </c>
      <c r="J187" s="44">
        <f t="shared" si="8"/>
        <v>1</v>
      </c>
      <c r="K187" s="42" t="s">
        <v>39</v>
      </c>
      <c r="L187" s="42" t="s">
        <v>4</v>
      </c>
      <c r="M187" s="45"/>
      <c r="N187" s="42"/>
      <c r="O187" s="42"/>
      <c r="P187" s="46"/>
      <c r="Q187" s="42"/>
      <c r="R187" s="42"/>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46"/>
      <c r="BA187" s="47">
        <f t="shared" si="9"/>
        <v>954</v>
      </c>
      <c r="BB187" s="48">
        <f t="shared" si="10"/>
        <v>954</v>
      </c>
      <c r="BC187" s="49" t="str">
        <f t="shared" si="11"/>
        <v>INR  Nine Hundred &amp; Fifty Four  Only</v>
      </c>
      <c r="IA187" s="21">
        <v>2.74</v>
      </c>
      <c r="IB187" s="21" t="s">
        <v>363</v>
      </c>
      <c r="IC187" s="21" t="s">
        <v>414</v>
      </c>
      <c r="ID187" s="21">
        <v>4</v>
      </c>
      <c r="IE187" s="22" t="s">
        <v>372</v>
      </c>
      <c r="IF187" s="22"/>
      <c r="IG187" s="22"/>
      <c r="IH187" s="22"/>
      <c r="II187" s="22"/>
    </row>
    <row r="188" spans="1:243" s="21" customFormat="1" ht="63">
      <c r="A188" s="37">
        <v>2.75</v>
      </c>
      <c r="B188" s="38" t="s">
        <v>364</v>
      </c>
      <c r="C188" s="33" t="s">
        <v>415</v>
      </c>
      <c r="D188" s="71"/>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72"/>
      <c r="AN188" s="72"/>
      <c r="AO188" s="72"/>
      <c r="AP188" s="72"/>
      <c r="AQ188" s="72"/>
      <c r="AR188" s="72"/>
      <c r="AS188" s="72"/>
      <c r="AT188" s="72"/>
      <c r="AU188" s="72"/>
      <c r="AV188" s="72"/>
      <c r="AW188" s="72"/>
      <c r="AX188" s="72"/>
      <c r="AY188" s="72"/>
      <c r="AZ188" s="72"/>
      <c r="BA188" s="72"/>
      <c r="BB188" s="72"/>
      <c r="BC188" s="73"/>
      <c r="IA188" s="21">
        <v>2.75</v>
      </c>
      <c r="IB188" s="21" t="s">
        <v>364</v>
      </c>
      <c r="IC188" s="21" t="s">
        <v>415</v>
      </c>
      <c r="IE188" s="22"/>
      <c r="IF188" s="22"/>
      <c r="IG188" s="22"/>
      <c r="IH188" s="22"/>
      <c r="II188" s="22"/>
    </row>
    <row r="189" spans="1:243" s="21" customFormat="1" ht="31.5">
      <c r="A189" s="36">
        <v>2.76</v>
      </c>
      <c r="B189" s="38" t="s">
        <v>365</v>
      </c>
      <c r="C189" s="33" t="s">
        <v>416</v>
      </c>
      <c r="D189" s="39">
        <v>30</v>
      </c>
      <c r="E189" s="40" t="s">
        <v>372</v>
      </c>
      <c r="F189" s="41">
        <v>90.31</v>
      </c>
      <c r="G189" s="42"/>
      <c r="H189" s="42"/>
      <c r="I189" s="43" t="s">
        <v>38</v>
      </c>
      <c r="J189" s="44">
        <f t="shared" si="8"/>
        <v>1</v>
      </c>
      <c r="K189" s="42" t="s">
        <v>39</v>
      </c>
      <c r="L189" s="42" t="s">
        <v>4</v>
      </c>
      <c r="M189" s="45"/>
      <c r="N189" s="42"/>
      <c r="O189" s="42"/>
      <c r="P189" s="46"/>
      <c r="Q189" s="42"/>
      <c r="R189" s="42"/>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7">
        <f t="shared" si="9"/>
        <v>2709</v>
      </c>
      <c r="BB189" s="48">
        <f t="shared" si="10"/>
        <v>2709</v>
      </c>
      <c r="BC189" s="49" t="str">
        <f t="shared" si="11"/>
        <v>INR  Two Thousand Seven Hundred &amp; Nine  Only</v>
      </c>
      <c r="IA189" s="21">
        <v>2.76</v>
      </c>
      <c r="IB189" s="21" t="s">
        <v>365</v>
      </c>
      <c r="IC189" s="21" t="s">
        <v>416</v>
      </c>
      <c r="ID189" s="21">
        <v>30</v>
      </c>
      <c r="IE189" s="22" t="s">
        <v>372</v>
      </c>
      <c r="IF189" s="22"/>
      <c r="IG189" s="22"/>
      <c r="IH189" s="22"/>
      <c r="II189" s="22"/>
    </row>
    <row r="190" spans="1:243" s="21" customFormat="1" ht="63">
      <c r="A190" s="37">
        <v>2.77</v>
      </c>
      <c r="B190" s="38" t="s">
        <v>366</v>
      </c>
      <c r="C190" s="33" t="s">
        <v>417</v>
      </c>
      <c r="D190" s="39">
        <v>14</v>
      </c>
      <c r="E190" s="40" t="s">
        <v>372</v>
      </c>
      <c r="F190" s="41">
        <v>323.54</v>
      </c>
      <c r="G190" s="42"/>
      <c r="H190" s="42"/>
      <c r="I190" s="43" t="s">
        <v>38</v>
      </c>
      <c r="J190" s="44">
        <f t="shared" si="8"/>
        <v>1</v>
      </c>
      <c r="K190" s="42" t="s">
        <v>39</v>
      </c>
      <c r="L190" s="42" t="s">
        <v>4</v>
      </c>
      <c r="M190" s="45"/>
      <c r="N190" s="42"/>
      <c r="O190" s="42"/>
      <c r="P190" s="46"/>
      <c r="Q190" s="42"/>
      <c r="R190" s="42"/>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7">
        <f t="shared" si="9"/>
        <v>4530</v>
      </c>
      <c r="BB190" s="48">
        <f t="shared" si="10"/>
        <v>4530</v>
      </c>
      <c r="BC190" s="49" t="str">
        <f t="shared" si="11"/>
        <v>INR  Four Thousand Five Hundred &amp; Thirty  Only</v>
      </c>
      <c r="IA190" s="21">
        <v>2.77</v>
      </c>
      <c r="IB190" s="21" t="s">
        <v>366</v>
      </c>
      <c r="IC190" s="21" t="s">
        <v>417</v>
      </c>
      <c r="ID190" s="21">
        <v>14</v>
      </c>
      <c r="IE190" s="22" t="s">
        <v>372</v>
      </c>
      <c r="IF190" s="22"/>
      <c r="IG190" s="22"/>
      <c r="IH190" s="22"/>
      <c r="II190" s="22"/>
    </row>
    <row r="191" spans="1:243" s="21" customFormat="1" ht="47.25">
      <c r="A191" s="36">
        <v>2.78</v>
      </c>
      <c r="B191" s="38" t="s">
        <v>367</v>
      </c>
      <c r="C191" s="33" t="s">
        <v>418</v>
      </c>
      <c r="D191" s="71"/>
      <c r="E191" s="72"/>
      <c r="F191" s="72"/>
      <c r="G191" s="72"/>
      <c r="H191" s="72"/>
      <c r="I191" s="72"/>
      <c r="J191" s="72"/>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72"/>
      <c r="AJ191" s="72"/>
      <c r="AK191" s="72"/>
      <c r="AL191" s="72"/>
      <c r="AM191" s="72"/>
      <c r="AN191" s="72"/>
      <c r="AO191" s="72"/>
      <c r="AP191" s="72"/>
      <c r="AQ191" s="72"/>
      <c r="AR191" s="72"/>
      <c r="AS191" s="72"/>
      <c r="AT191" s="72"/>
      <c r="AU191" s="72"/>
      <c r="AV191" s="72"/>
      <c r="AW191" s="72"/>
      <c r="AX191" s="72"/>
      <c r="AY191" s="72"/>
      <c r="AZ191" s="72"/>
      <c r="BA191" s="72"/>
      <c r="BB191" s="72"/>
      <c r="BC191" s="73"/>
      <c r="IA191" s="21">
        <v>2.78</v>
      </c>
      <c r="IB191" s="21" t="s">
        <v>367</v>
      </c>
      <c r="IC191" s="21" t="s">
        <v>418</v>
      </c>
      <c r="IE191" s="22"/>
      <c r="IF191" s="22"/>
      <c r="IG191" s="22"/>
      <c r="IH191" s="22"/>
      <c r="II191" s="22"/>
    </row>
    <row r="192" spans="1:243" s="21" customFormat="1" ht="31.5">
      <c r="A192" s="37">
        <v>2.79</v>
      </c>
      <c r="B192" s="38" t="s">
        <v>363</v>
      </c>
      <c r="C192" s="33" t="s">
        <v>419</v>
      </c>
      <c r="D192" s="39">
        <v>4</v>
      </c>
      <c r="E192" s="40" t="s">
        <v>371</v>
      </c>
      <c r="F192" s="41">
        <v>826.83</v>
      </c>
      <c r="G192" s="42"/>
      <c r="H192" s="42"/>
      <c r="I192" s="43" t="s">
        <v>38</v>
      </c>
      <c r="J192" s="44">
        <f t="shared" si="8"/>
        <v>1</v>
      </c>
      <c r="K192" s="42" t="s">
        <v>39</v>
      </c>
      <c r="L192" s="42" t="s">
        <v>4</v>
      </c>
      <c r="M192" s="45"/>
      <c r="N192" s="42"/>
      <c r="O192" s="42"/>
      <c r="P192" s="46"/>
      <c r="Q192" s="42"/>
      <c r="R192" s="42"/>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46"/>
      <c r="BA192" s="47">
        <f t="shared" si="9"/>
        <v>3307</v>
      </c>
      <c r="BB192" s="48">
        <f t="shared" si="10"/>
        <v>3307</v>
      </c>
      <c r="BC192" s="49" t="str">
        <f t="shared" si="11"/>
        <v>INR  Three Thousand Three Hundred &amp; Seven  Only</v>
      </c>
      <c r="IA192" s="21">
        <v>2.79</v>
      </c>
      <c r="IB192" s="21" t="s">
        <v>363</v>
      </c>
      <c r="IC192" s="21" t="s">
        <v>419</v>
      </c>
      <c r="ID192" s="21">
        <v>4</v>
      </c>
      <c r="IE192" s="22" t="s">
        <v>371</v>
      </c>
      <c r="IF192" s="22"/>
      <c r="IG192" s="22"/>
      <c r="IH192" s="22"/>
      <c r="II192" s="22"/>
    </row>
    <row r="193" spans="1:55" ht="45">
      <c r="A193" s="23" t="s">
        <v>46</v>
      </c>
      <c r="B193" s="32"/>
      <c r="C193" s="50"/>
      <c r="D193" s="51"/>
      <c r="E193" s="51"/>
      <c r="F193" s="51"/>
      <c r="G193" s="51"/>
      <c r="H193" s="52"/>
      <c r="I193" s="52"/>
      <c r="J193" s="52"/>
      <c r="K193" s="52"/>
      <c r="L193" s="53"/>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c r="AJ193" s="54"/>
      <c r="AK193" s="54"/>
      <c r="AL193" s="54"/>
      <c r="AM193" s="54"/>
      <c r="AN193" s="54"/>
      <c r="AO193" s="54"/>
      <c r="AP193" s="54"/>
      <c r="AQ193" s="54"/>
      <c r="AR193" s="54"/>
      <c r="AS193" s="54"/>
      <c r="AT193" s="54"/>
      <c r="AU193" s="54"/>
      <c r="AV193" s="54"/>
      <c r="AW193" s="54"/>
      <c r="AX193" s="54"/>
      <c r="AY193" s="54"/>
      <c r="AZ193" s="54"/>
      <c r="BA193" s="55">
        <f>SUM(BA14:BA192)</f>
        <v>1079384</v>
      </c>
      <c r="BB193" s="56">
        <f>SUM(BB14:BB192)</f>
        <v>1079384</v>
      </c>
      <c r="BC193" s="57" t="str">
        <f>SpellNumber(L193,BB193)</f>
        <v>  Ten Lakh Seventy Nine Thousand Three Hundred &amp; Eighty Four  Only</v>
      </c>
    </row>
    <row r="194" spans="1:55" ht="36.75" customHeight="1">
      <c r="A194" s="24" t="s">
        <v>47</v>
      </c>
      <c r="B194" s="25"/>
      <c r="C194" s="58"/>
      <c r="D194" s="59"/>
      <c r="E194" s="60" t="s">
        <v>52</v>
      </c>
      <c r="F194" s="61"/>
      <c r="G194" s="62"/>
      <c r="H194" s="63"/>
      <c r="I194" s="63"/>
      <c r="J194" s="63"/>
      <c r="K194" s="64"/>
      <c r="L194" s="65"/>
      <c r="M194" s="66"/>
      <c r="N194" s="67"/>
      <c r="O194" s="54"/>
      <c r="P194" s="54"/>
      <c r="Q194" s="54"/>
      <c r="R194" s="54"/>
      <c r="S194" s="54"/>
      <c r="T194" s="67"/>
      <c r="U194" s="67"/>
      <c r="V194" s="67"/>
      <c r="W194" s="67"/>
      <c r="X194" s="67"/>
      <c r="Y194" s="67"/>
      <c r="Z194" s="67"/>
      <c r="AA194" s="67"/>
      <c r="AB194" s="67"/>
      <c r="AC194" s="67"/>
      <c r="AD194" s="67"/>
      <c r="AE194" s="67"/>
      <c r="AF194" s="67"/>
      <c r="AG194" s="67"/>
      <c r="AH194" s="67"/>
      <c r="AI194" s="67"/>
      <c r="AJ194" s="67"/>
      <c r="AK194" s="67"/>
      <c r="AL194" s="67"/>
      <c r="AM194" s="67"/>
      <c r="AN194" s="67"/>
      <c r="AO194" s="67"/>
      <c r="AP194" s="67"/>
      <c r="AQ194" s="67"/>
      <c r="AR194" s="67"/>
      <c r="AS194" s="67"/>
      <c r="AT194" s="67"/>
      <c r="AU194" s="67"/>
      <c r="AV194" s="67"/>
      <c r="AW194" s="67"/>
      <c r="AX194" s="67"/>
      <c r="AY194" s="67"/>
      <c r="AZ194" s="67"/>
      <c r="BA194" s="68">
        <f>IF(ISBLANK(F194),0,IF(E194="Excess (+)",ROUND(BA193+(BA193*F194),0),IF(E194="Less (-)",ROUND(BA193+(BA193*F194*(-1)),0),IF(E194="At Par",BA193,0))))</f>
        <v>0</v>
      </c>
      <c r="BB194" s="69">
        <f>ROUND(BA194,0)</f>
        <v>0</v>
      </c>
      <c r="BC194" s="70" t="str">
        <f>SpellNumber($E$2,BB194)</f>
        <v>INR Zero Only</v>
      </c>
    </row>
    <row r="195" spans="1:55" ht="33.75" customHeight="1">
      <c r="A195" s="23" t="s">
        <v>48</v>
      </c>
      <c r="B195" s="23"/>
      <c r="C195" s="75" t="str">
        <f>SpellNumber($E$2,BB194)</f>
        <v>INR Zero Only</v>
      </c>
      <c r="D195" s="75"/>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c r="AY195" s="75"/>
      <c r="AZ195" s="75"/>
      <c r="BA195" s="75"/>
      <c r="BB195" s="75"/>
      <c r="BC195" s="75"/>
    </row>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7" ht="15"/>
    <row r="778" ht="15"/>
    <row r="779" ht="15"/>
    <row r="780" ht="15"/>
    <row r="781" ht="15"/>
    <row r="782" ht="15"/>
    <row r="783" ht="15"/>
    <row r="784" ht="15"/>
    <row r="785" ht="15"/>
    <row r="786" ht="15"/>
    <row r="787" ht="15"/>
    <row r="788" ht="15"/>
    <row r="789" ht="15"/>
    <row r="790" ht="15"/>
    <row r="791" ht="15"/>
    <row r="792" ht="15"/>
    <row r="793" ht="15"/>
    <row r="794" ht="15"/>
    <row r="795" ht="15"/>
  </sheetData>
  <sheetProtection password="D850" sheet="1"/>
  <autoFilter ref="A11:BC195"/>
  <mergeCells count="80">
    <mergeCell ref="D191:BC191"/>
    <mergeCell ref="D158:BC158"/>
    <mergeCell ref="D163:BC163"/>
    <mergeCell ref="D165:BC165"/>
    <mergeCell ref="D169:BC169"/>
    <mergeCell ref="D171:BC171"/>
    <mergeCell ref="D186:BC186"/>
    <mergeCell ref="D132:BC132"/>
    <mergeCell ref="D134:BC134"/>
    <mergeCell ref="D136:BC136"/>
    <mergeCell ref="D138:BC138"/>
    <mergeCell ref="D130:BC130"/>
    <mergeCell ref="D188:BC188"/>
    <mergeCell ref="D111:BC111"/>
    <mergeCell ref="D118:BC118"/>
    <mergeCell ref="D120:BC120"/>
    <mergeCell ref="D122:BC122"/>
    <mergeCell ref="D126:BC126"/>
    <mergeCell ref="D128:BC128"/>
    <mergeCell ref="D86:BC86"/>
    <mergeCell ref="D89:BC89"/>
    <mergeCell ref="D91:BC91"/>
    <mergeCell ref="D99:BC99"/>
    <mergeCell ref="D102:BC102"/>
    <mergeCell ref="D93:BC93"/>
    <mergeCell ref="D100:BC100"/>
    <mergeCell ref="D68:BC68"/>
    <mergeCell ref="D70:BC70"/>
    <mergeCell ref="D72:BC72"/>
    <mergeCell ref="D75:BC75"/>
    <mergeCell ref="D78:BC78"/>
    <mergeCell ref="D79:BC79"/>
    <mergeCell ref="D53:BC53"/>
    <mergeCell ref="D54:BC54"/>
    <mergeCell ref="D58:BC58"/>
    <mergeCell ref="D64:BC64"/>
    <mergeCell ref="D50:BC50"/>
    <mergeCell ref="D66:BC66"/>
    <mergeCell ref="D26:BC26"/>
    <mergeCell ref="D31:BC31"/>
    <mergeCell ref="D32:BC32"/>
    <mergeCell ref="D27:BC27"/>
    <mergeCell ref="D43:BC43"/>
    <mergeCell ref="D51:BC51"/>
    <mergeCell ref="A1:L1"/>
    <mergeCell ref="A4:BC4"/>
    <mergeCell ref="A5:BC5"/>
    <mergeCell ref="A6:BC6"/>
    <mergeCell ref="A7:BC7"/>
    <mergeCell ref="B8:BC8"/>
    <mergeCell ref="A9:BC9"/>
    <mergeCell ref="D13:BC13"/>
    <mergeCell ref="C195:BC195"/>
    <mergeCell ref="D85:BC85"/>
    <mergeCell ref="D56:BC56"/>
    <mergeCell ref="D59:BC59"/>
    <mergeCell ref="D61:BC61"/>
    <mergeCell ref="D62:BC62"/>
    <mergeCell ref="D45:BC45"/>
    <mergeCell ref="D48:BC48"/>
    <mergeCell ref="D34:BC34"/>
    <mergeCell ref="D36:BC36"/>
    <mergeCell ref="D40:BC40"/>
    <mergeCell ref="D14:BC14"/>
    <mergeCell ref="D18:BC18"/>
    <mergeCell ref="D16:BC16"/>
    <mergeCell ref="D20:BC20"/>
    <mergeCell ref="D21:BC21"/>
    <mergeCell ref="D23:BC23"/>
    <mergeCell ref="D25:BC25"/>
    <mergeCell ref="D145:BC145"/>
    <mergeCell ref="D155:BC155"/>
    <mergeCell ref="D103:BC103"/>
    <mergeCell ref="D105:BC105"/>
    <mergeCell ref="D113:BC113"/>
    <mergeCell ref="D115:BC115"/>
    <mergeCell ref="D123:BC123"/>
    <mergeCell ref="D124:BC124"/>
    <mergeCell ref="D106:BC106"/>
    <mergeCell ref="D109:BC109"/>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94">
      <formula1>IF(E194="Select",-1,IF(E194="At Par",0,0))</formula1>
      <formula2>IF(E194="Select",-1,IF(E194="At Par",0,0.99))</formula2>
    </dataValidation>
    <dataValidation type="list" allowBlank="1" showErrorMessage="1" sqref="E194">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4">
      <formula1>0</formula1>
      <formula2>99.9</formula2>
    </dataValidation>
    <dataValidation type="list" allowBlank="1" showErrorMessage="1" sqref="D13:D14 K15 D16 K17 D18 K19 D20:D21 K22 D23 K24 D25:D27 K28:K30 D31:D32 K33 D34 K35 D36 K37:K39 D40 K41:K42 D43 K44 D45 K46:K47 D48 K49 D50:D51 K52 D53:D54 K55 D56 K57 D58:D59 K60 D61:D62 K63 D64 K65 D66 K67 D68 K69 D70 K71 D72 K73:K74 D75 K76:K77 D78:D79 K80:K84 D85:D86 K87:K88 D89 K90 D91 K92 D93 K94:K98 D99:D100 K101 D102:D103 K104 D105:D106 K107:K108 D109 K110 D111 K112 D113 K114 D115 K116:K117 D118 K119 D120 K121 D122:D124 K125 D126 K127 D128 K129 D130 K131 D132 K133 D134 K135 D136 K137 D138 K139:K144 D145 K146:K154 D155 K156:K157 D158 K159:K162 D163 K164">
      <formula1>"Partial Conversion,Full Conversion"</formula1>
      <formula2>0</formula2>
    </dataValidation>
    <dataValidation type="list" allowBlank="1" showErrorMessage="1" sqref="D165 K166:K168 D169 K170 D171 K172:K185 D186 K187 D188 K189:K190 K192 D191">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4 A16 A18 A20 A22 A24 A26 A28 A30 A32 A34 A36 A38 A40 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5:H15 G17:H17 G19:H19 G22:H22 G24:H24 G28:H30 G33:H33 G35:H35 G37:H39 G41:H42 G44:H44 G46:H47 G49:H49 G52:H52 G55:H55 G57:H57 G60:H60 G63:H63 G65:H65 G67:H67 G69:H69 G71:H71 G73:H74 G76:H77 G80:H84 G87:H88 G90:H90 G92:H92 G94:H98 G101:H101 G104:H104 G107:H108 G110:H110 G112:H112 G114:H114 G116:H117 G119:H119 G121:H121 G125:H125 G127:H127 G129:H129 G131:H131 G133:H133 G135:H135 G137:H137 G139:H144 G146:H154 G156:H157 G159:H162 G164:H164 G166:H168 G170:H170 G172:H185 G187:H187 G189:H190 G192:H192">
      <formula1>0</formula1>
      <formula2>999999999999999</formula2>
    </dataValidation>
    <dataValidation allowBlank="1" showInputMessage="1" showErrorMessage="1" promptTitle="Addition / Deduction" prompt="Please Choose the correct One" sqref="J15 J17 J19 J22 J24 J28:J30 J33 J35 J37:J39 J41:J42 J44 J46:J47 J49 J52 J55 J57 J60 J63 J65 J67 J69 J71 J73:J74 J76:J77 J80:J84 J87:J88 J90 J92 J94:J98 J101 J104 J107:J108 J110 J112 J114 J116:J117 J119 J121 J125 J127 J129 J131 J133 J135 J137 J139:J144 J146:J154 J156:J157 J159:J162 J164 J166:J168 J170 J172:J185 J187 J189:J190 J192">
      <formula1>0</formula1>
      <formula2>0</formula2>
    </dataValidation>
    <dataValidation type="list" showErrorMessage="1" sqref="I15 I17 I19 I22 I24 I28:I30 I33 I35 I37:I39 I41:I42 I44 I46:I47 I49 I52 I55 I57 I60 I63 I65 I67 I69 I71 I73:I74 I76:I77 I80:I84 I87:I88 I90 I92 I94:I98 I101 I104 I107:I108 I110 I112 I114 I116:I117 I119 I121 I125 I127 I129 I131 I133 I135 I137 I139:I144 I146:I154 I156:I157 I159:I162 I164 I166:I168 I170 I172:I185 I187 I189:I190 I192">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19:O19 N22:O22 N24:O24 N28:O30 N33:O33 N35:O35 N37:O39 N41:O42 N44:O44 N46:O47 N49:O49 N52:O52 N55:O55 N57:O57 N60:O60 N63:O63 N65:O65 N67:O67 N69:O69 N71:O71 N73:O74 N76:O77 N80:O84 N87:O88 N90:O90 N92:O92 N94:O98 N101:O101 N104:O104 N107:O108 N110:O110 N112:O112 N114:O114 N116:O117 N119:O119 N121:O121 N125:O125 N127:O127 N129:O129 N131:O131 N133:O133 N135:O135 N137:O137 N139:O144 N146:O154 N156:O157 N159:O162 N164:O164 N166:O168 N170:O170 N172:O185 N187:O187 N189:O190 N192:O19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19 R22 R24 R28:R30 R33 R35 R37:R39 R41:R42 R44 R46:R47 R49 R52 R55 R57 R60 R63 R65 R67 R69 R71 R73:R74 R76:R77 R80:R84 R87:R88 R90 R92 R94:R98 R101 R104 R107:R108 R110 R112 R114 R116:R117 R119 R121 R125 R127 R129 R131 R133 R135 R137 R139:R144 R146:R154 R156:R157 R159:R162 R164 R166:R168 R170 R172:R185 R187 R189:R190 R19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19 Q22 Q24 Q28:Q30 Q33 Q35 Q37:Q39 Q41:Q42 Q44 Q46:Q47 Q49 Q52 Q55 Q57 Q60 Q63 Q65 Q67 Q69 Q71 Q73:Q74 Q76:Q77 Q80:Q84 Q87:Q88 Q90 Q92 Q94:Q98 Q101 Q104 Q107:Q108 Q110 Q112 Q114 Q116:Q117 Q119 Q121 Q125 Q127 Q129 Q131 Q133 Q135 Q137 Q139:Q144 Q146:Q154 Q156:Q157 Q159:Q162 Q164 Q166:Q168 Q170 Q172:Q185 Q187 Q189:Q190 Q19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19 M22 M24 M28:M30 M33 M35 M37:M39 M41:M42 M44 M46:M47 M49 M52 M55 M57 M60 M63 M65 M67 M69 M71 M73:M74 M76:M77 M80:M84 M87:M88 M90 M92 M94:M98 M101 M104 M107:M108 M110 M112 M114 M116:M117 M119 M121 M125 M127 M129 M131 M133 M135 M137 M139:M144 M146:M154 M156:M157 M159:M162 M164 M166:M168 M170 M172:M185 M187 M189:M190 M192">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7 F19 F22 F24 F28:F30 F33 F35 F37:F39 F41:F42 F44 F46:F47 F49 F52 F55 F57 F60 F63 F65 F67 F69 F71 F73:F74 F76:F77 F80:F84 F87:F88 F90 F92 F94:F98 F101 F104 F107:F108 F110 F112 F114 F116:F117 F119 F121 F125 F127 F129 F131 F133 F135 F137 F139:F144 F146:F154 F156:F157 F159:F162 F164 F166:F168 F170 F172:F185 F187 F189:F190 F192">
      <formula1>0</formula1>
      <formula2>999999999999999</formula2>
    </dataValidation>
    <dataValidation allowBlank="1" showInputMessage="1" showErrorMessage="1" promptTitle="Itemcode/Make" prompt="Please enter text" sqref="C14:C192">
      <formula1>0</formula1>
      <formula2>0</formula2>
    </dataValidation>
    <dataValidation type="list" allowBlank="1" showInputMessage="1" showErrorMessage="1" sqref="L187 L188 L189 L190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formula1>"INR"</formula1>
    </dataValidation>
    <dataValidation type="list" allowBlank="1" showInputMessage="1" showErrorMessage="1" sqref="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92 L191">
      <formula1>"INR"</formula1>
    </dataValidation>
  </dataValidations>
  <printOptions/>
  <pageMargins left="0.45" right="0.2" top="0.25" bottom="0.25" header="0.511805555555556" footer="0.511805555555556"/>
  <pageSetup fitToHeight="0" fitToWidth="1" horizontalDpi="300" verticalDpi="300" orientation="portrait" paperSize="9" scale="61"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80" t="s">
        <v>49</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2024-04-01T10:45:04Z</cp:lastPrinted>
  <dcterms:created xsi:type="dcterms:W3CDTF">2009-01-30T06:42:42Z</dcterms:created>
  <dcterms:modified xsi:type="dcterms:W3CDTF">2024-04-02T11:21:59Z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