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<sst xmlns="http://schemas.openxmlformats.org/spreadsheetml/2006/main" count="2168" uniqueCount="639">
  <si>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</si>
  <si>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</si>
  <si>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</si>
  <si>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</si>
  <si>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</si>
  <si>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</si>
  <si>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</si>
  <si>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</si>
  <si>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</si>
  <si>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</si>
  <si>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</si>
  <si>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</si>
  <si>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</si>
  <si>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</si>
  <si>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</si>
  <si>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</si>
  <si>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</si>
  <si>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</si>
  <si>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</si>
  <si>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</si>
  <si>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</si>
  <si>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</si>
  <si>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</si>
  <si>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</si>
  <si>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</si>
  <si>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</si>
  <si>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</si>
  <si>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</si>
  <si>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</si>
  <si>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</si>
  <si>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</si>
  <si>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</si>
  <si>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</si>
  <si>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</si>
  <si>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</si>
  <si>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</si>
  <si>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</si>
  <si>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</si>
  <si>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</si>
  <si>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</si>
  <si>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</si>
  <si>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</si>
  <si>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</si>
  <si>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</si>
  <si>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</si>
  <si>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</si>
  <si>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</si>
  <si>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</si>
  <si>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</si>
  <si>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</si>
  <si>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</si>
  <si>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</si>
  <si>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</si>
  <si>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</si>
  <si>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</si>
  <si>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</si>
  <si>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</si>
  <si>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</si>
  <si>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</si>
  <si>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</si>
  <si>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</si>
  <si>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</si>
  <si>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</si>
  <si>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</si>
  <si>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</si>
  <si>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</si>
  <si>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</si>
  <si>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</si>
  <si>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</si>
  <si>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</si>
  <si>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</si>
  <si>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</si>
  <si>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</si>
  <si>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</si>
  <si>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</si>
  <si>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</si>
  <si>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</si>
  <si>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</si>
  <si>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</si>
  <si>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</si>
  <si>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</si>
  <si>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</si>
  <si>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</si>
  <si>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</si>
  <si>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</si>
  <si>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</si>
  <si>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</si>
  <si>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</si>
  <si>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</si>
  <si>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</si>
  <si>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</si>
  <si>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</si>
  <si>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</si>
  <si>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</si>
  <si>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</si>
  <si>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</si>
  <si>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</si>
  <si>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</si>
  <si>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</si>
  <si>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</si>
  <si>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</si>
  <si>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</si>
  <si>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</si>
  <si>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</si>
  <si>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</si>
  <si>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</si>
  <si>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</si>
  <si>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</si>
  <si>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</si>
  <si>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</si>
  <si>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</si>
  <si>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</si>
  <si>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</si>
  <si>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</si>
  <si>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</si>
  <si>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</si>
  <si>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</si>
  <si>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</si>
  <si>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</si>
  <si>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</si>
  <si>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</si>
  <si>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</si>
  <si>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</si>
  <si>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</si>
  <si>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</si>
  <si>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</si>
  <si>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</si>
  <si>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</si>
  <si>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</si>
  <si>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</si>
  <si>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</si>
  <si>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</si>
  <si>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</si>
  <si>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</si>
  <si>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</si>
  <si>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</si>
  <si>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</si>
  <si>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</si>
  <si>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</si>
  <si>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</si>
  <si>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</si>
  <si>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</si>
  <si>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</si>
  <si>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FLOORING</t>
  </si>
  <si>
    <t>FINISHING</t>
  </si>
  <si>
    <t>cum</t>
  </si>
  <si>
    <t>metre</t>
  </si>
  <si>
    <t>each</t>
  </si>
  <si>
    <t>Tender Inviting Authority: DOIP, IIT Kanpur</t>
  </si>
  <si>
    <t>REPAIRS TO BUILDING</t>
  </si>
  <si>
    <t>Dismantling and Demolishing</t>
  </si>
  <si>
    <t>Demolishing brick work manually/ by mechanical means including stacking of serviceable material and disposal of unserviceable material within 50 metres lead as per direction of Engineer-in-charge.</t>
  </si>
  <si>
    <t>In cement mortar</t>
  </si>
  <si>
    <t>NEW TECHNOLOGIES AND MATERIALS</t>
  </si>
  <si>
    <t>Carriage of Materials</t>
  </si>
  <si>
    <t>By Mechanical Transport including loading,unloading and stacking</t>
  </si>
  <si>
    <t>REINFORCED CEMENT CONCRETE</t>
  </si>
  <si>
    <t>Centering and shuttering including strutting, propping etc. and removal of form for</t>
  </si>
  <si>
    <t>Thermo-Mechanically Treated bars of grade Fe-500D or more.</t>
  </si>
  <si>
    <t>Cement mortar 1:6 (1 cement : 6 coarse sand)</t>
  </si>
  <si>
    <t>Brick work with common burnt clay F.P.S. (non modular) bricks of class designation 7.5 in superstructure above plinth level up to floor V level in all shapes and sizes in :</t>
  </si>
  <si>
    <t>STEEL WORK</t>
  </si>
  <si>
    <t>12 mm cement plaster of mix :</t>
  </si>
  <si>
    <t>1:6 (1 cement: 6 coarse sand)</t>
  </si>
  <si>
    <t>15 mm cement plaster on rough side of single or half brick wall of mix:</t>
  </si>
  <si>
    <t>6 mm cement plaster of mix :</t>
  </si>
  <si>
    <t>1:3 (1 cement : 3 fine sand)</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</si>
  <si>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</si>
  <si>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</si>
  <si>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</si>
  <si>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</si>
  <si>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</si>
  <si>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</si>
  <si>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</si>
  <si>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</si>
  <si>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kg</t>
  </si>
  <si>
    <t>Cum</t>
  </si>
  <si>
    <t>item no.13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</si>
  <si>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</si>
  <si>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</si>
  <si>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</si>
  <si>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</si>
  <si>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</si>
  <si>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</si>
  <si>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</si>
  <si>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</si>
  <si>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</si>
  <si>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</si>
  <si>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</si>
  <si>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</si>
  <si>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</si>
  <si>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</si>
  <si>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</si>
  <si>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</si>
  <si>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</si>
  <si>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</si>
  <si>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</si>
  <si>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</si>
  <si>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</si>
  <si>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</si>
  <si>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</si>
  <si>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</si>
  <si>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</si>
  <si>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</si>
  <si>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</si>
  <si>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</si>
  <si>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</si>
  <si>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</si>
  <si>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</si>
  <si>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</si>
  <si>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</si>
  <si>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</si>
  <si>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</si>
  <si>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</si>
  <si>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</si>
  <si>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</si>
  <si>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</si>
  <si>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</si>
  <si>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</si>
  <si>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</si>
  <si>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</si>
  <si>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</si>
  <si>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</si>
  <si>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</si>
  <si>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</si>
  <si>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</si>
  <si>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</si>
  <si>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Lime, moorum, building rubbish Lead - 2 km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</si>
  <si>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</si>
  <si>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</si>
  <si>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Centering and shuttering including strutting, propping etc. and removal of form work for :</t>
  </si>
  <si>
    <t>Foundations, footings, bases for columns</t>
  </si>
  <si>
    <t>Steel work welded in built up sections/ framed work, including cutting, hoisting, fixing in position and applying a priming coat of approved steel primer using structural steel etc. as required.</t>
  </si>
  <si>
    <t>Painting with synthetic enamel paint of approved brand and manufacture of required colour to give an even shade :</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</si>
  <si>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</si>
  <si>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</si>
  <si>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</si>
  <si>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Nominal concrete 1:3:6 or richer mix (i/c equivalent design mix)</t>
  </si>
  <si>
    <t>Dismantling old plaster or skirting raking out joints and cleaning the surface for plaster including disposal of rubbish to the dumping ground within 50 metres lead.</t>
  </si>
  <si>
    <t>DRAINAGE</t>
  </si>
  <si>
    <t>With common burnt clay F.P.S. (non modular) bricks of class designation 7.5</t>
  </si>
  <si>
    <t>Sqm</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</si>
  <si>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</si>
  <si>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</si>
  <si>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</si>
  <si>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</si>
  <si>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</si>
  <si>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</si>
  <si>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</si>
  <si>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</si>
  <si>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</si>
  <si>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</si>
  <si>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</si>
  <si>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</si>
  <si>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</si>
  <si>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</si>
  <si>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</si>
  <si>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</si>
  <si>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</si>
  <si>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</si>
  <si>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</si>
  <si>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</si>
  <si>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</si>
  <si>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</si>
  <si>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</si>
  <si>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</si>
  <si>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</si>
  <si>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</si>
  <si>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</si>
  <si>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</si>
  <si>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</si>
  <si>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</si>
  <si>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</si>
  <si>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</si>
  <si>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</si>
  <si>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</si>
  <si>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</si>
  <si>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</si>
  <si>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</si>
  <si>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</si>
  <si>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</si>
  <si>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</si>
  <si>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</si>
  <si>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</si>
  <si>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</si>
  <si>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</si>
  <si>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</si>
  <si>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</si>
  <si>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</si>
  <si>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</si>
  <si>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</si>
  <si>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</si>
  <si>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</si>
  <si>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</si>
  <si>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</si>
  <si>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</si>
  <si>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</si>
  <si>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</si>
  <si>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</si>
  <si>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</si>
  <si>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</si>
  <si>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</si>
  <si>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</si>
  <si>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</si>
  <si>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</si>
  <si>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</si>
  <si>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</si>
  <si>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</si>
  <si>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</si>
  <si>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</si>
  <si>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</si>
  <si>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</si>
  <si>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</si>
  <si>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</si>
  <si>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</si>
  <si>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</si>
  <si>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</si>
  <si>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</si>
  <si>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</si>
  <si>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</si>
  <si>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</si>
  <si>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</si>
  <si>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</si>
  <si>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</si>
  <si>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</si>
  <si>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</si>
  <si>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</si>
  <si>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</si>
  <si>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</si>
  <si>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</si>
  <si>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</si>
  <si>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</si>
  <si>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</si>
  <si>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</si>
  <si>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</si>
  <si>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</si>
  <si>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</si>
  <si>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</si>
  <si>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</si>
  <si>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</si>
  <si>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</si>
  <si>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</si>
  <si>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</si>
  <si>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</si>
  <si>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</si>
  <si>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</si>
  <si>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</si>
  <si>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</si>
  <si>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</si>
  <si>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</si>
  <si>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</si>
  <si>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</si>
  <si>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</si>
  <si>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</si>
  <si>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</si>
  <si>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</si>
  <si>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</si>
  <si>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</si>
  <si>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Shelves (Cast in situ)</t>
  </si>
  <si>
    <t>Steel reinforcement for R.C.C. work including straightening, cutting, bending, placing in position and binding all complete above plinth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</si>
  <si>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</si>
  <si>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</si>
  <si>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</si>
  <si>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</si>
  <si>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</si>
  <si>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</si>
  <si>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</si>
  <si>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</si>
  <si>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glazed shutters for doors, windows and clerestory windows using 4 mm thick float glass panes, including ISI marked M.S. pressed butt hinges bright finished of required size with necessary screws.</t>
  </si>
  <si>
    <t>35 mm thick</t>
  </si>
  <si>
    <t>Providing and fixing ISI marked oxidised M.S. sliding door bolts with nuts and screws etc. complete :</t>
  </si>
  <si>
    <t>250x16 mm</t>
  </si>
  <si>
    <t>Providing and fixing ISI marked oxidised M.S. tower bolt black finish, (Barrel type) with necessary screws etc. complete :</t>
  </si>
  <si>
    <t>150x10 mm</t>
  </si>
  <si>
    <t>100x10 mm</t>
  </si>
  <si>
    <t>Providing and fixing ISI marked oxidised M.S. handles conforming to IS:4992 with necessary screws etc. complete :</t>
  </si>
  <si>
    <t>100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</si>
  <si>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</si>
  <si>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</si>
  <si>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</si>
  <si>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</si>
  <si>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</si>
  <si>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</si>
  <si>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magnetic catcher of approved quality in cupboard / ward robe shutters, including fixing with necessary screws etc. complete.</t>
  </si>
  <si>
    <t>Double strip (horizontal type)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</si>
  <si>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</si>
  <si>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</si>
  <si>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</si>
  <si>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</si>
  <si>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cup board shutters with 25 mm thick veneered particle board IS : 3097 marked, exterior grade (Grade I), of approved make, including IInd class teak wood lipping of 25 mm wide x 12 mm thick with necessary screws and bright finished stainless steel piano hinges, complete as per direction of Engineer-in-Charge.</t>
  </si>
  <si>
    <t>With decorative veneering on one side and commercial veneering on other side</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</si>
  <si>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</si>
  <si>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</si>
  <si>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</si>
  <si>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With ISI marked stainless steel butt hinges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</si>
  <si>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</si>
  <si>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</si>
  <si>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In stringers, treads, landings etc. of stair cases, including use of chequered plate wherever required, all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</si>
  <si>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</si>
  <si>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</si>
  <si>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</si>
  <si>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</si>
  <si>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</si>
  <si>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</si>
  <si>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</si>
  <si>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</si>
  <si>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1:6 (1 cement: 6 fine sand)</t>
  </si>
  <si>
    <t>12 mm cement plaster finished with a floating coat of neat cement of mix :</t>
  </si>
  <si>
    <t>1:4 (1 cement: 4 fine sand)</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</si>
  <si>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</si>
  <si>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</si>
  <si>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Two or more coats on new work over an under coat of suitable shade with ordinary paint of approved brand and manufacture</t>
  </si>
  <si>
    <t>White washing with lime to give an even shade :</t>
  </si>
  <si>
    <t>Old work (two or more coats)</t>
  </si>
  <si>
    <t>Removing white or colour wash by scrapping and sand papering and preparing the surface smooth including necessary repairs to scratches etc. complete</t>
  </si>
  <si>
    <t>Finishing walls with Acrylic Smooth exterior paint of required shade :</t>
  </si>
  <si>
    <t>Old work (One or more coat applied @ 0.90 ltr/10 sqm).</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</si>
  <si>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</si>
  <si>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</si>
  <si>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</si>
  <si>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</si>
  <si>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</si>
  <si>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</si>
  <si>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</si>
  <si>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</si>
  <si>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</si>
  <si>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</si>
  <si>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white vitreous china water closet squatting pan (Indian type) :</t>
  </si>
  <si>
    <t>Long pattern W.C. pan of size 580 mm</t>
  </si>
  <si>
    <t>Providing and fixing white vitreous china pedestal type (European type/ wash down type) water closet pan.</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</si>
  <si>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</si>
  <si>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</si>
  <si>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</si>
  <si>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</si>
  <si>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</si>
  <si>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</si>
  <si>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</si>
  <si>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</si>
  <si>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</si>
  <si>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</si>
  <si>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</si>
  <si>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Centrifugally cast (spun) iron socketed pipe as per IS: 3989</t>
  </si>
  <si>
    <t>Providing and fixing bend of required degree with access door, insertion rubber washer 3 mm thick, bolts and nuts complete.</t>
  </si>
  <si>
    <t>Sand cast iron S&amp;S as per IS - 1729</t>
  </si>
  <si>
    <t>Providing and fixing plain bend of required degree.</t>
  </si>
  <si>
    <t>Sand cast iron S&amp;S as per IS : 3989</t>
  </si>
  <si>
    <t>Providing and fixing single equal plain junction of required degreewith access door, insertion rubber washer 3 mm thick, bolts andnuts complete.</t>
  </si>
  <si>
    <t>100x100x100 mm</t>
  </si>
  <si>
    <t>Sand cast iron S&amp;S as per IS - 3989</t>
  </si>
  <si>
    <t>Providing and fixing terminal guard :</t>
  </si>
  <si>
    <t>75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</si>
  <si>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</si>
  <si>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</si>
  <si>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</si>
  <si>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</si>
  <si>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</si>
  <si>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Sand Cast Iron S&amp;S as per IS: 1729</t>
  </si>
  <si>
    <t>100 mm inlet and 75 mm outlet</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</si>
  <si>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</si>
  <si>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</si>
  <si>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</si>
  <si>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32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</si>
  <si>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</si>
  <si>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</si>
  <si>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</si>
  <si>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</si>
  <si>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</si>
  <si>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</si>
  <si>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</si>
  <si>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</si>
  <si>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</si>
  <si>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Providing and fixing C.P. brass bib cock of approved quality conforming to IS:8931 :</t>
  </si>
  <si>
    <t>Providing and fixing C.P. brass long nose bib cock of approved quality conforming to IS standards and weighing not less than 810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</si>
  <si>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</si>
  <si>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</si>
  <si>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</si>
  <si>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</si>
  <si>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</si>
  <si>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</si>
  <si>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</si>
  <si>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</si>
  <si>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</si>
  <si>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</si>
  <si>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</si>
  <si>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</si>
  <si>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</si>
  <si>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</si>
  <si>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</si>
  <si>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</si>
  <si>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</si>
  <si>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</si>
  <si>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</si>
  <si>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</si>
  <si>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</si>
  <si>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</si>
  <si>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</si>
  <si>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</si>
  <si>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</si>
  <si>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</si>
  <si>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</si>
  <si>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</si>
  <si>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</si>
  <si>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</si>
  <si>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</si>
  <si>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</si>
  <si>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</si>
  <si>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</si>
  <si>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</si>
  <si>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</si>
  <si>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</si>
  <si>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</si>
  <si>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</si>
  <si>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</si>
  <si>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</si>
  <si>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</si>
  <si>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</si>
  <si>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</si>
  <si>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</si>
  <si>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</si>
  <si>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</si>
  <si>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</si>
  <si>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Providind and fixing C.P. hand spray (heath faucet) with push button control and flexible hose connection with C.P hook of L&amp;K make or approved equivalent complete in all respects.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</si>
  <si>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</si>
  <si>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</si>
  <si>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</si>
  <si>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Providing and fixing of "I hook" of with ISI marked M.S. pressed butt hinged brigt finished of required size</t>
  </si>
  <si>
    <t>Providing and fixing fly proof stainless steel grade 304 wire gauge, to windows and clearestory windows using wire gauge with average width of aperture 1.4 mm in both directions with wire of dia 0.50 mm all complete. 12x12mm beading.</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</si>
  <si>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</si>
  <si>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</si>
  <si>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</si>
  <si>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</si>
  <si>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</si>
  <si>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</si>
  <si>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</si>
  <si>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</si>
  <si>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</si>
  <si>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</si>
  <si>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</si>
  <si>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</si>
  <si>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</si>
  <si>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</si>
  <si>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</si>
  <si>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</si>
  <si>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</si>
  <si>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</si>
  <si>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</si>
  <si>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</si>
  <si>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</si>
  <si>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</si>
  <si>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</si>
  <si>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</si>
  <si>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</si>
  <si>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</si>
  <si>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</si>
  <si>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</si>
  <si>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</si>
  <si>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</si>
  <si>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</si>
  <si>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</si>
  <si>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</si>
  <si>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</si>
  <si>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</si>
  <si>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</si>
  <si>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</si>
  <si>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</si>
  <si>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</si>
  <si>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</si>
  <si>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</si>
  <si>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</si>
  <si>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</si>
  <si>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</si>
  <si>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</si>
  <si>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</si>
  <si>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</si>
  <si>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</si>
  <si>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</si>
  <si>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</si>
  <si>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</si>
  <si>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</si>
  <si>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</si>
  <si>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Wiring for circuit/ submain wiring alogwith earth wire the following sizes of FRLS PVC insulated copper conductor, single core cable in surface/ recessed medium class PVC conduit as required.</t>
  </si>
  <si>
    <t>2 x 16 Sqmm. + 1 x 6 sqmm earth wire</t>
  </si>
  <si>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</si>
  <si>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Group 'A'</t>
  </si>
  <si>
    <t>Supplying &amp; drawing following sizes of FRLS PVC insulated copper conductor, single core cable in  the existing surface / recessed steel / PVC conduit as reqd.</t>
  </si>
  <si>
    <t>1 x 1.5 Sq.mm..</t>
  </si>
  <si>
    <t>3 x 1.5 Sq.mm..</t>
  </si>
  <si>
    <t>3 x 4 Sq.mm..</t>
  </si>
  <si>
    <t>Supplying and fixing following piano type switch /socket on existing switch box/cover including connection etc as reqd.</t>
  </si>
  <si>
    <t>5/6 Amp switch</t>
  </si>
  <si>
    <t>2 way 5/6 amp switch</t>
  </si>
  <si>
    <t>15/16 Amp. switch</t>
  </si>
  <si>
    <t>3 Pin 5/6 Amp. socket outlet</t>
  </si>
  <si>
    <t>6 Pin 15/16 Amp. socket outlet.</t>
  </si>
  <si>
    <t>Telephone socket outlet</t>
  </si>
  <si>
    <t>Call bell push</t>
  </si>
  <si>
    <t>Supplying and fixing 3 pin, 5 amp. Ceiling rose on the existing junction box/ wooden block including connection etc. as reqd.</t>
  </si>
  <si>
    <t>Supplying and fixing PVC batten/ angle holder including
connections etc. as required.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</si>
  <si>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</si>
  <si>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</si>
  <si>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 to 32 A rating, 240/415 V, 10 kA, "C" curve, miniature circuit breaker suitable for inductive load of following poles in the existing MCB DB complete with connections, testing and commissioning etc. as required.</t>
  </si>
  <si>
    <t>Single Pole</t>
  </si>
  <si>
    <t>Supplying and fixing following rating, double pole, (single phase and neutral), 240 V, residual current circuit breaker (RCCB), having a sensitivity current 30 mA in the existing MCB DB complete with connections, testing and commissioning etc. as
required.</t>
  </si>
  <si>
    <t>63 A</t>
  </si>
  <si>
    <t>Supplying and fixing of 4 ways (4+12way) 415V, VTPN DB MCB distribution board of sheet steel, dust protected, duly powder painted with 160Amp MCCB 4pole 3 phase as incomer and SP/TP MCB's as outgoing suitable for flush mounting and surface mouting with 250 copper busbar for each phase, with 2 neutral bar, 2 earthbar and cable ties  for cable management fully insulated busbar &amp; shrouded neutral bars, reversible door for IP 43 &amp; IP 54 DB's as per IEC 61439-3 are required.</t>
  </si>
  <si>
    <t>S &amp; F of fan regulator rotory switch /socket type on existing switch box/cover I/c connection etc as reqd.</t>
  </si>
  <si>
    <t>Providing and fixing following sizes of PVC casing and capping on surface as reqd.</t>
  </si>
  <si>
    <t>20 x 12 mm</t>
  </si>
  <si>
    <t>25 x 16 mm</t>
  </si>
  <si>
    <t>Supplying and fixing wood box of following sizes ( nominal size)  on surface  or in recess with suitable size of phenolic laminated sheet cover in front etc as required.</t>
  </si>
  <si>
    <t xml:space="preserve">100 mm x 100 mm </t>
  </si>
  <si>
    <t>175 mm x 100 mm</t>
  </si>
  <si>
    <t>200 mm x 150 mm</t>
  </si>
  <si>
    <t>Dismantling  of switch / socket /regulator/ Internet box I/c cleaning, connecting, commissioning etc as reqd.</t>
  </si>
  <si>
    <t>Dismantling damaged Main switch / DB/TPN Switches/ loose wire boxes along with all accessories and depositing the same in the store as reqd.</t>
  </si>
  <si>
    <t>Supply / fixing , testing &amp; commissioning of 12W  LED. Slim surface mounted round LED panel al. die cast body with premium diffuser to ensure glare free as required complete  LED make Havells or its equivalent make etc as reqd</t>
  </si>
  <si>
    <t>Supplying,fixing, connecting, commissioning &amp; testing of ceiling fan without regulator and double ball bearing type including wiring the down rod of standard length (upto 30cm) with 1.5 sqmm PVC insulated copper wire single core cable complete as reqd.</t>
  </si>
  <si>
    <t xml:space="preserve"> 1200 mm </t>
  </si>
  <si>
    <t>Supplying &amp; fixing  3mm (1/8") thick phenolic laminated sheet on existing board with brass screw &amp; cup washer etc. as required.</t>
  </si>
  <si>
    <t>Dismentaling of wooden board of any sizess on surface  or in recessed etc as reqd.</t>
  </si>
  <si>
    <t>Supplying, fixing, connecting, commissioning and testing of the following luminaries light fixtures complete with all accessories and with/without lamp as required complete.</t>
  </si>
  <si>
    <t xml:space="preserve">Bulk head 10W LED crompton make or equvalent. </t>
  </si>
  <si>
    <t>Supplying, fixing, connecting, testing &amp; commissioning 10-60A, single phase meter 230V, 50 hz, digital LCD type electronic kWH electronic meter  i/c sealing the same (sealing material will be supplied by the dept.) Gurantee card having serial no. of the meter to be submitted in the dept. etc. as reqd.</t>
  </si>
  <si>
    <t>Dismantling the old conduit pipe/DLP/ wood batten of all sizes from surface/recessed &amp; making good the damages I/c filling the holes of the surface etc as reqd.</t>
  </si>
  <si>
    <t>Mtr</t>
  </si>
  <si>
    <t>Points</t>
  </si>
  <si>
    <t>Mtr.</t>
  </si>
  <si>
    <t>Nos.</t>
  </si>
  <si>
    <t xml:space="preserve">Nos. </t>
  </si>
  <si>
    <t>Sq.cm</t>
  </si>
  <si>
    <t>mtr</t>
  </si>
  <si>
    <t>Each</t>
  </si>
  <si>
    <t>Metre</t>
  </si>
  <si>
    <t>One Job</t>
  </si>
  <si>
    <t>Name of Work: Setting right of different Type -III houses at IIT Kanpur (SH: Civil and Electrical)</t>
  </si>
  <si>
    <t>item no.4</t>
  </si>
  <si>
    <t>Centrifugally cast (spun) iron socket &amp; spigot (S&amp;S) pipe as per IS: 3989</t>
  </si>
  <si>
    <t>NIT No:  Composite/30/04/2024-1</t>
  </si>
  <si>
    <t>item no.301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</si>
</sst>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61"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61" applyNumberFormat="1" applyFont="1" applyFill="1" applyBorder="1" applyAlignment="1">
      <alignment horizontal="left" vertical="top"/>
      <protection/>
    </xf>
    <xf numFmtId="0" fontId="67"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8" fillId="0" borderId="16" xfId="0" applyFont="1" applyFill="1" applyBorder="1" applyAlignment="1">
      <alignment horizontal="justify" vertical="top" wrapText="1"/>
    </xf>
    <xf numFmtId="0" fontId="68" fillId="0" borderId="16" xfId="0" applyFont="1" applyFill="1" applyBorder="1" applyAlignment="1">
      <alignment horizontal="center" vertical="center"/>
    </xf>
    <xf numFmtId="0" fontId="68"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61"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61" applyNumberFormat="1" applyFont="1" applyFill="1" applyBorder="1" applyAlignment="1">
      <alignment horizontal="center" vertical="center"/>
      <protection/>
    </xf>
    <xf numFmtId="2" fontId="20" fillId="0" borderId="16" xfId="60" applyNumberFormat="1" applyFont="1" applyFill="1" applyBorder="1" applyAlignment="1">
      <alignment horizontal="left" vertical="center"/>
      <protection/>
    </xf>
    <xf numFmtId="0" fontId="19" fillId="0" borderId="16" xfId="61" applyNumberFormat="1" applyFont="1" applyFill="1" applyBorder="1" applyAlignment="1">
      <alignment horizontal="left" vertical="center" wrapText="1"/>
      <protection/>
    </xf>
    <xf numFmtId="0" fontId="21" fillId="0" borderId="18" xfId="61" applyNumberFormat="1" applyFont="1" applyFill="1" applyBorder="1" applyAlignment="1">
      <alignment vertical="top"/>
      <protection/>
    </xf>
    <xf numFmtId="0" fontId="21" fillId="0" borderId="0" xfId="61" applyNumberFormat="1" applyFont="1" applyFill="1" applyBorder="1" applyAlignment="1">
      <alignment vertical="top"/>
      <protection/>
    </xf>
    <xf numFmtId="0" fontId="22" fillId="0" borderId="19" xfId="61" applyNumberFormat="1" applyFont="1" applyFill="1" applyBorder="1" applyAlignment="1">
      <alignment vertical="top"/>
      <protection/>
    </xf>
    <xf numFmtId="0" fontId="21" fillId="0" borderId="19" xfId="61"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61" applyNumberFormat="1" applyFont="1" applyFill="1" applyBorder="1" applyAlignment="1">
      <alignment vertical="top"/>
      <protection/>
    </xf>
    <xf numFmtId="2" fontId="22" fillId="0" borderId="21" xfId="61" applyNumberFormat="1" applyFont="1" applyFill="1" applyBorder="1" applyAlignment="1">
      <alignment vertical="top"/>
      <protection/>
    </xf>
    <xf numFmtId="0" fontId="21" fillId="0" borderId="22" xfId="61"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61" applyNumberFormat="1" applyFont="1" applyFill="1" applyBorder="1" applyAlignment="1" applyProtection="1">
      <alignment vertical="center" wrapText="1"/>
      <protection locked="0"/>
    </xf>
    <xf numFmtId="0" fontId="25" fillId="33" borderId="11" xfId="61" applyNumberFormat="1" applyFont="1" applyFill="1" applyBorder="1" applyAlignment="1" applyProtection="1">
      <alignment vertical="center" wrapText="1"/>
      <protection locked="0"/>
    </xf>
    <xf numFmtId="10" fontId="26" fillId="33" borderId="11" xfId="69" applyNumberFormat="1" applyFont="1" applyFill="1" applyBorder="1" applyAlignment="1" applyProtection="1">
      <alignment horizontal="center" vertical="center"/>
      <protection locked="0"/>
    </xf>
    <xf numFmtId="0" fontId="23" fillId="0" borderId="11" xfId="61"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61" applyNumberFormat="1" applyFont="1" applyFill="1" applyBorder="1" applyAlignment="1" applyProtection="1">
      <alignment vertical="center" wrapText="1"/>
      <protection locked="0"/>
    </xf>
    <xf numFmtId="0" fontId="27" fillId="0" borderId="11" xfId="69" applyNumberFormat="1" applyFont="1" applyFill="1" applyBorder="1" applyAlignment="1" applyProtection="1">
      <alignment vertical="center" wrapText="1"/>
      <protection locked="0"/>
    </xf>
    <xf numFmtId="0" fontId="24" fillId="0" borderId="11" xfId="61"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61" applyNumberFormat="1" applyFont="1" applyFill="1" applyBorder="1" applyAlignment="1">
      <alignment vertical="top"/>
      <protection/>
    </xf>
    <xf numFmtId="2" fontId="22" fillId="0" borderId="23" xfId="61" applyNumberFormat="1" applyFont="1" applyFill="1" applyBorder="1" applyAlignment="1">
      <alignment horizontal="right" vertical="top"/>
      <protection/>
    </xf>
    <xf numFmtId="0" fontId="21" fillId="0" borderId="13" xfId="61" applyNumberFormat="1" applyFont="1" applyFill="1" applyBorder="1" applyAlignment="1">
      <alignment vertical="top" wrapText="1"/>
      <protection/>
    </xf>
    <xf numFmtId="0" fontId="0" fillId="0" borderId="0" xfId="56" applyNumberFormat="1" applyFont="1" applyFill="1">
      <alignment/>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22" fillId="0" borderId="13" xfId="61" applyNumberFormat="1" applyFont="1" applyFill="1" applyBorder="1" applyAlignment="1">
      <alignment horizontal="center" vertical="top" wrapText="1"/>
      <protection/>
    </xf>
    <xf numFmtId="0" fontId="16"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17"/>
  <sheetViews>
    <sheetView showGridLines="0" zoomScalePageLayoutView="0" workbookViewId="0" topLeftCell="A1">
      <selection activeCell="A1" sqref="A1:L1"/>
    </sheetView>
  </sheetViews>
  <sheetFormatPr defaultColWidth="9.140625" defaultRowHeight="15"/>
  <cols>
    <col min="1" max="1" width="9.57421875" style="1" customWidth="1"/>
    <col min="2" max="2" width="72.0039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48" width="0" style="1" hidden="1" customWidth="1"/>
    <col min="49" max="51" width="9.140625" style="1" hidden="1" customWidth="1"/>
    <col min="52" max="52" width="0.13671875" style="1" customWidth="1"/>
    <col min="53" max="53" width="17.57421875" style="1" customWidth="1"/>
    <col min="54" max="54" width="17.7109375" style="1" hidden="1" customWidth="1"/>
    <col min="55" max="55" width="36.7109375" style="1" customWidth="1"/>
    <col min="56" max="56" width="17.8515625" style="1" customWidth="1"/>
    <col min="57"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148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634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637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70</v>
      </c>
      <c r="IE13" s="18"/>
      <c r="IF13" s="18"/>
      <c r="IG13" s="18"/>
      <c r="IH13" s="18"/>
      <c r="II13" s="18"/>
    </row>
    <row r="14" spans="1:243" s="21" customFormat="1" ht="15.75">
      <c r="A14" s="37">
        <v>1.01</v>
      </c>
      <c r="B14" s="38" t="s">
        <v>154</v>
      </c>
      <c r="C14" s="33"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154</v>
      </c>
      <c r="IC14" s="21" t="s">
        <v>53</v>
      </c>
      <c r="IE14" s="22"/>
      <c r="IF14" s="22" t="s">
        <v>34</v>
      </c>
      <c r="IG14" s="22" t="s">
        <v>35</v>
      </c>
      <c r="IH14" s="22">
        <v>10</v>
      </c>
      <c r="II14" s="22" t="s">
        <v>36</v>
      </c>
    </row>
    <row r="15" spans="1:243" s="21" customFormat="1" ht="31.5">
      <c r="A15" s="36">
        <v>1.02</v>
      </c>
      <c r="B15" s="38" t="s">
        <v>155</v>
      </c>
      <c r="C15" s="33" t="s">
        <v>54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1">
        <v>1.02</v>
      </c>
      <c r="IB15" s="21" t="s">
        <v>155</v>
      </c>
      <c r="IC15" s="21" t="s">
        <v>54</v>
      </c>
      <c r="IE15" s="22"/>
      <c r="IF15" s="22" t="s">
        <v>40</v>
      </c>
      <c r="IG15" s="22" t="s">
        <v>35</v>
      </c>
      <c r="IH15" s="22">
        <v>123.223</v>
      </c>
      <c r="II15" s="22" t="s">
        <v>37</v>
      </c>
    </row>
    <row r="16" spans="1:243" s="21" customFormat="1" ht="15.75" customHeight="1">
      <c r="A16" s="37">
        <v>1.03</v>
      </c>
      <c r="B16" s="38" t="s">
        <v>227</v>
      </c>
      <c r="C16" s="39" t="s">
        <v>55</v>
      </c>
      <c r="D16" s="39">
        <v>7.52</v>
      </c>
      <c r="E16" s="40" t="s">
        <v>145</v>
      </c>
      <c r="F16" s="41">
        <v>143.07</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1076</v>
      </c>
      <c r="BB16" s="48">
        <f>BA16+SUM(N16:AZ16)</f>
        <v>1076</v>
      </c>
      <c r="BC16" s="49" t="str">
        <f>SpellNumber(L16,BB16)</f>
        <v>INR  One Thousand  &amp;Seventy Six  Only</v>
      </c>
      <c r="IA16" s="21">
        <v>1.03</v>
      </c>
      <c r="IB16" s="21" t="s">
        <v>227</v>
      </c>
      <c r="IC16" s="21" t="s">
        <v>55</v>
      </c>
      <c r="ID16" s="21">
        <v>7.52</v>
      </c>
      <c r="IE16" s="22" t="s">
        <v>145</v>
      </c>
      <c r="IF16" s="22" t="s">
        <v>41</v>
      </c>
      <c r="IG16" s="22" t="s">
        <v>42</v>
      </c>
      <c r="IH16" s="22">
        <v>213</v>
      </c>
      <c r="II16" s="22" t="s">
        <v>37</v>
      </c>
    </row>
    <row r="17" spans="1:243" s="21" customFormat="1" ht="15.75">
      <c r="A17" s="37">
        <v>1.05</v>
      </c>
      <c r="B17" s="38" t="s">
        <v>137</v>
      </c>
      <c r="C17" s="33" t="s">
        <v>635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1">
        <v>1.05</v>
      </c>
      <c r="IB17" s="21" t="s">
        <v>137</v>
      </c>
      <c r="IC17" s="21" t="s">
        <v>635</v>
      </c>
      <c r="IE17" s="22"/>
      <c r="IF17" s="22"/>
      <c r="IG17" s="22"/>
      <c r="IH17" s="22"/>
      <c r="II17" s="22"/>
    </row>
    <row r="18" spans="1:243" s="21" customFormat="1" ht="93" customHeight="1">
      <c r="A18" s="36">
        <v>1.06</v>
      </c>
      <c r="B18" s="38" t="s">
        <v>228</v>
      </c>
      <c r="C18" s="33" t="s">
        <v>56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1">
        <v>1.06</v>
      </c>
      <c r="IB18" s="28" t="s">
        <v>228</v>
      </c>
      <c r="IC18" s="21" t="s">
        <v>56</v>
      </c>
      <c r="IE18" s="22"/>
      <c r="IF18" s="22"/>
      <c r="IG18" s="22"/>
      <c r="IH18" s="22"/>
      <c r="II18" s="22"/>
    </row>
    <row r="19" spans="1:243" s="21" customFormat="1" ht="15.75">
      <c r="A19" s="37">
        <v>1.07</v>
      </c>
      <c r="B19" s="38" t="s">
        <v>138</v>
      </c>
      <c r="C19" s="33" t="s">
        <v>61</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1">
        <v>1.07</v>
      </c>
      <c r="IB19" s="21" t="s">
        <v>138</v>
      </c>
      <c r="IC19" s="21" t="s">
        <v>61</v>
      </c>
      <c r="IE19" s="22"/>
      <c r="IF19" s="22" t="s">
        <v>34</v>
      </c>
      <c r="IG19" s="22" t="s">
        <v>43</v>
      </c>
      <c r="IH19" s="22">
        <v>10</v>
      </c>
      <c r="II19" s="22" t="s">
        <v>37</v>
      </c>
    </row>
    <row r="20" spans="1:243" s="21" customFormat="1" ht="31.5">
      <c r="A20" s="36">
        <v>1.08</v>
      </c>
      <c r="B20" s="38" t="s">
        <v>229</v>
      </c>
      <c r="C20" s="39" t="s">
        <v>62</v>
      </c>
      <c r="D20" s="39">
        <v>5</v>
      </c>
      <c r="E20" s="40" t="s">
        <v>146</v>
      </c>
      <c r="F20" s="41">
        <v>365.93</v>
      </c>
      <c r="G20" s="42"/>
      <c r="H20" s="42"/>
      <c r="I20" s="43" t="s">
        <v>38</v>
      </c>
      <c r="J20" s="44">
        <f>IF(I20="Less(-)",-1,1)</f>
        <v>1</v>
      </c>
      <c r="K20" s="42" t="s">
        <v>39</v>
      </c>
      <c r="L20" s="42" t="s">
        <v>4</v>
      </c>
      <c r="M20" s="45"/>
      <c r="N20" s="42"/>
      <c r="O20" s="42"/>
      <c r="P20" s="46"/>
      <c r="Q20" s="42"/>
      <c r="R20" s="42"/>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ROUND(total_amount_ba($B$2,$D$2,D20,F20,J20,K20,M20),0)</f>
        <v>1830</v>
      </c>
      <c r="BB20" s="48">
        <f>BA20+SUM(N20:AZ20)</f>
        <v>1830</v>
      </c>
      <c r="BC20" s="49" t="str">
        <f>SpellNumber(L20,BB20)</f>
        <v>INR  One Thousand Eight Hundred &amp; Thirty  Only</v>
      </c>
      <c r="IA20" s="21">
        <v>1.08</v>
      </c>
      <c r="IB20" s="21" t="s">
        <v>229</v>
      </c>
      <c r="IC20" s="21" t="s">
        <v>62</v>
      </c>
      <c r="ID20" s="21">
        <v>5</v>
      </c>
      <c r="IE20" s="22" t="s">
        <v>146</v>
      </c>
      <c r="IF20" s="22"/>
      <c r="IG20" s="22"/>
      <c r="IH20" s="22"/>
      <c r="II20" s="22"/>
    </row>
    <row r="21" spans="1:243" s="21" customFormat="1" ht="15.75">
      <c r="A21" s="37">
        <v>1.09</v>
      </c>
      <c r="B21" s="38" t="s">
        <v>139</v>
      </c>
      <c r="C21" s="33" t="s">
        <v>57</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1">
        <v>1.09</v>
      </c>
      <c r="IB21" s="21" t="s">
        <v>139</v>
      </c>
      <c r="IC21" s="21" t="s">
        <v>57</v>
      </c>
      <c r="IE21" s="22"/>
      <c r="IF21" s="22" t="s">
        <v>40</v>
      </c>
      <c r="IG21" s="22" t="s">
        <v>35</v>
      </c>
      <c r="IH21" s="22">
        <v>123.223</v>
      </c>
      <c r="II21" s="22" t="s">
        <v>37</v>
      </c>
    </row>
    <row r="22" spans="1:243" s="21" customFormat="1" ht="47.25">
      <c r="A22" s="36">
        <v>1.1</v>
      </c>
      <c r="B22" s="38" t="s">
        <v>140</v>
      </c>
      <c r="C22" s="33" t="s">
        <v>63</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1">
        <v>1.1</v>
      </c>
      <c r="IB22" s="21" t="s">
        <v>140</v>
      </c>
      <c r="IC22" s="21" t="s">
        <v>63</v>
      </c>
      <c r="IE22" s="22"/>
      <c r="IF22" s="22" t="s">
        <v>44</v>
      </c>
      <c r="IG22" s="22" t="s">
        <v>45</v>
      </c>
      <c r="IH22" s="22">
        <v>10</v>
      </c>
      <c r="II22" s="22" t="s">
        <v>37</v>
      </c>
    </row>
    <row r="23" spans="1:243" s="21" customFormat="1" ht="47.25">
      <c r="A23" s="37">
        <v>1.11</v>
      </c>
      <c r="B23" s="38" t="s">
        <v>141</v>
      </c>
      <c r="C23" s="33" t="s">
        <v>58</v>
      </c>
      <c r="D23" s="39">
        <v>0.85</v>
      </c>
      <c r="E23" s="40" t="s">
        <v>145</v>
      </c>
      <c r="F23" s="41">
        <v>6457.82</v>
      </c>
      <c r="G23" s="42"/>
      <c r="H23" s="42"/>
      <c r="I23" s="43" t="s">
        <v>38</v>
      </c>
      <c r="J23" s="44">
        <f>IF(I23="Less(-)",-1,1)</f>
        <v>1</v>
      </c>
      <c r="K23" s="42" t="s">
        <v>39</v>
      </c>
      <c r="L23" s="42" t="s">
        <v>4</v>
      </c>
      <c r="M23" s="45"/>
      <c r="N23" s="42"/>
      <c r="O23" s="42"/>
      <c r="P23" s="46"/>
      <c r="Q23" s="42"/>
      <c r="R23" s="42"/>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ROUND(total_amount_ba($B$2,$D$2,D23,F23,J23,K23,M23),0)</f>
        <v>5489</v>
      </c>
      <c r="BB23" s="48">
        <f>BA23+SUM(N23:AZ23)</f>
        <v>5489</v>
      </c>
      <c r="BC23" s="49" t="str">
        <f>SpellNumber(L23,BB23)</f>
        <v>INR  Five Thousand Four Hundred &amp; Eighty Nine  Only</v>
      </c>
      <c r="IA23" s="21">
        <v>1.11</v>
      </c>
      <c r="IB23" s="21" t="s">
        <v>141</v>
      </c>
      <c r="IC23" s="21" t="s">
        <v>58</v>
      </c>
      <c r="ID23" s="21">
        <v>0.85</v>
      </c>
      <c r="IE23" s="22" t="s">
        <v>145</v>
      </c>
      <c r="IF23" s="22" t="s">
        <v>41</v>
      </c>
      <c r="IG23" s="22" t="s">
        <v>42</v>
      </c>
      <c r="IH23" s="22">
        <v>213</v>
      </c>
      <c r="II23" s="22" t="s">
        <v>37</v>
      </c>
    </row>
    <row r="24" spans="1:243" s="21" customFormat="1" ht="31.5">
      <c r="A24" s="36">
        <v>1.12</v>
      </c>
      <c r="B24" s="38" t="s">
        <v>230</v>
      </c>
      <c r="C24" s="39" t="s">
        <v>64</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1">
        <v>1.12</v>
      </c>
      <c r="IB24" s="21" t="s">
        <v>230</v>
      </c>
      <c r="IC24" s="21" t="s">
        <v>64</v>
      </c>
      <c r="IE24" s="34"/>
      <c r="IF24" s="22"/>
      <c r="IG24" s="22"/>
      <c r="IH24" s="22"/>
      <c r="II24" s="22"/>
    </row>
    <row r="25" spans="1:243" s="21" customFormat="1" ht="31.5">
      <c r="A25" s="37">
        <v>1.13</v>
      </c>
      <c r="B25" s="38" t="s">
        <v>231</v>
      </c>
      <c r="C25" s="33" t="s">
        <v>65</v>
      </c>
      <c r="D25" s="39">
        <v>2.1</v>
      </c>
      <c r="E25" s="40" t="s">
        <v>136</v>
      </c>
      <c r="F25" s="41">
        <v>270.01</v>
      </c>
      <c r="G25" s="42"/>
      <c r="H25" s="42"/>
      <c r="I25" s="43" t="s">
        <v>38</v>
      </c>
      <c r="J25" s="44">
        <f>IF(I25="Less(-)",-1,1)</f>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ROUND(total_amount_ba($B$2,$D$2,D25,F25,J25,K25,M25),0)</f>
        <v>567</v>
      </c>
      <c r="BB25" s="48">
        <f>BA25+SUM(N25:AZ25)</f>
        <v>567</v>
      </c>
      <c r="BC25" s="49" t="str">
        <f>SpellNumber(L25,BB25)</f>
        <v>INR  Five Hundred &amp; Sixty Seven  Only</v>
      </c>
      <c r="IA25" s="21">
        <v>1.13</v>
      </c>
      <c r="IB25" s="21" t="s">
        <v>231</v>
      </c>
      <c r="IC25" s="21" t="s">
        <v>65</v>
      </c>
      <c r="ID25" s="21">
        <v>2.1</v>
      </c>
      <c r="IE25" s="22" t="s">
        <v>136</v>
      </c>
      <c r="IF25" s="22"/>
      <c r="IG25" s="22"/>
      <c r="IH25" s="22"/>
      <c r="II25" s="22"/>
    </row>
    <row r="26" spans="1:243" s="21" customFormat="1" ht="15.75">
      <c r="A26" s="36">
        <v>1.14</v>
      </c>
      <c r="B26" s="38" t="s">
        <v>156</v>
      </c>
      <c r="C26" s="33" t="s">
        <v>177</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1">
        <v>1.14</v>
      </c>
      <c r="IB26" s="21" t="s">
        <v>156</v>
      </c>
      <c r="IC26" s="21" t="s">
        <v>177</v>
      </c>
      <c r="IE26" s="22"/>
      <c r="IF26" s="22"/>
      <c r="IG26" s="22"/>
      <c r="IH26" s="22"/>
      <c r="II26" s="22"/>
    </row>
    <row r="27" spans="1:243" s="21" customFormat="1" ht="112.5" customHeight="1">
      <c r="A27" s="37">
        <v>1.15</v>
      </c>
      <c r="B27" s="38" t="s">
        <v>357</v>
      </c>
      <c r="C27" s="33" t="s">
        <v>66</v>
      </c>
      <c r="D27" s="39">
        <v>0.3</v>
      </c>
      <c r="E27" s="40" t="s">
        <v>145</v>
      </c>
      <c r="F27" s="41">
        <v>9398.77</v>
      </c>
      <c r="G27" s="42"/>
      <c r="H27" s="42"/>
      <c r="I27" s="43" t="s">
        <v>38</v>
      </c>
      <c r="J27" s="44">
        <f>IF(I27="Less(-)",-1,1)</f>
        <v>1</v>
      </c>
      <c r="K27" s="42" t="s">
        <v>39</v>
      </c>
      <c r="L27" s="42" t="s">
        <v>4</v>
      </c>
      <c r="M27" s="45"/>
      <c r="N27" s="42"/>
      <c r="O27" s="42"/>
      <c r="P27" s="46"/>
      <c r="Q27" s="42"/>
      <c r="R27" s="42"/>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ROUND(total_amount_ba($B$2,$D$2,D27,F27,J27,K27,M27),0)</f>
        <v>2820</v>
      </c>
      <c r="BB27" s="48">
        <f>BA27+SUM(N27:AZ27)</f>
        <v>2820</v>
      </c>
      <c r="BC27" s="49" t="str">
        <f>SpellNumber(L27,BB27)</f>
        <v>INR  Two Thousand Eight Hundred &amp; Twenty  Only</v>
      </c>
      <c r="IA27" s="21">
        <v>1.15</v>
      </c>
      <c r="IB27" s="21" t="s">
        <v>357</v>
      </c>
      <c r="IC27" s="21" t="s">
        <v>66</v>
      </c>
      <c r="ID27" s="21">
        <v>0.3</v>
      </c>
      <c r="IE27" s="22" t="s">
        <v>145</v>
      </c>
      <c r="IF27" s="22"/>
      <c r="IG27" s="22"/>
      <c r="IH27" s="22"/>
      <c r="II27" s="22"/>
    </row>
    <row r="28" spans="1:243" s="21" customFormat="1" ht="31.5">
      <c r="A28" s="36">
        <v>1.16</v>
      </c>
      <c r="B28" s="38" t="s">
        <v>157</v>
      </c>
      <c r="C28" s="39" t="s">
        <v>67</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1">
        <v>1.16</v>
      </c>
      <c r="IB28" s="21" t="s">
        <v>157</v>
      </c>
      <c r="IC28" s="21" t="s">
        <v>67</v>
      </c>
      <c r="IE28" s="22"/>
      <c r="IF28" s="22"/>
      <c r="IG28" s="22"/>
      <c r="IH28" s="22"/>
      <c r="II28" s="22"/>
    </row>
    <row r="29" spans="1:243" s="21" customFormat="1" ht="31.5">
      <c r="A29" s="37">
        <v>1.17</v>
      </c>
      <c r="B29" s="38" t="s">
        <v>358</v>
      </c>
      <c r="C29" s="33" t="s">
        <v>68</v>
      </c>
      <c r="D29" s="39">
        <v>6.9</v>
      </c>
      <c r="E29" s="40" t="s">
        <v>136</v>
      </c>
      <c r="F29" s="41">
        <v>672.11</v>
      </c>
      <c r="G29" s="42"/>
      <c r="H29" s="42"/>
      <c r="I29" s="43" t="s">
        <v>38</v>
      </c>
      <c r="J29" s="44">
        <f>IF(I29="Less(-)",-1,1)</f>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ROUND(total_amount_ba($B$2,$D$2,D29,F29,J29,K29,M29),0)</f>
        <v>4638</v>
      </c>
      <c r="BB29" s="48">
        <f>BA29+SUM(N29:AZ29)</f>
        <v>4638</v>
      </c>
      <c r="BC29" s="49" t="str">
        <f>SpellNumber(L29,BB29)</f>
        <v>INR  Four Thousand Six Hundred &amp; Thirty Eight  Only</v>
      </c>
      <c r="IA29" s="21">
        <v>1.17</v>
      </c>
      <c r="IB29" s="21" t="s">
        <v>358</v>
      </c>
      <c r="IC29" s="21" t="s">
        <v>68</v>
      </c>
      <c r="ID29" s="21">
        <v>6.9</v>
      </c>
      <c r="IE29" s="22" t="s">
        <v>136</v>
      </c>
      <c r="IF29" s="22"/>
      <c r="IG29" s="22"/>
      <c r="IH29" s="22"/>
      <c r="II29" s="22"/>
    </row>
    <row r="30" spans="1:243" s="21" customFormat="1" ht="47.25">
      <c r="A30" s="36">
        <v>1.18</v>
      </c>
      <c r="B30" s="38" t="s">
        <v>359</v>
      </c>
      <c r="C30" s="33" t="s">
        <v>69</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1">
        <v>1.18</v>
      </c>
      <c r="IB30" s="21" t="s">
        <v>359</v>
      </c>
      <c r="IC30" s="21" t="s">
        <v>69</v>
      </c>
      <c r="IE30" s="22"/>
      <c r="IF30" s="22"/>
      <c r="IG30" s="22"/>
      <c r="IH30" s="22"/>
      <c r="II30" s="22"/>
    </row>
    <row r="31" spans="1:243" s="21" customFormat="1" ht="31.5">
      <c r="A31" s="37">
        <v>1.19</v>
      </c>
      <c r="B31" s="38" t="s">
        <v>158</v>
      </c>
      <c r="C31" s="33" t="s">
        <v>59</v>
      </c>
      <c r="D31" s="39">
        <v>64</v>
      </c>
      <c r="E31" s="40" t="s">
        <v>175</v>
      </c>
      <c r="F31" s="41">
        <v>78.6</v>
      </c>
      <c r="G31" s="42"/>
      <c r="H31" s="42"/>
      <c r="I31" s="43" t="s">
        <v>38</v>
      </c>
      <c r="J31" s="44">
        <f>IF(I31="Less(-)",-1,1)</f>
        <v>1</v>
      </c>
      <c r="K31" s="42" t="s">
        <v>39</v>
      </c>
      <c r="L31" s="42" t="s">
        <v>4</v>
      </c>
      <c r="M31" s="45"/>
      <c r="N31" s="42"/>
      <c r="O31" s="42"/>
      <c r="P31" s="46"/>
      <c r="Q31" s="42"/>
      <c r="R31" s="42"/>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ROUND(total_amount_ba($B$2,$D$2,D31,F31,J31,K31,M31),0)</f>
        <v>5030</v>
      </c>
      <c r="BB31" s="48">
        <f>BA31+SUM(N31:AZ31)</f>
        <v>5030</v>
      </c>
      <c r="BC31" s="49" t="str">
        <f>SpellNumber(L31,BB31)</f>
        <v>INR  Five Thousand  &amp;Thirty  Only</v>
      </c>
      <c r="IA31" s="21">
        <v>1.19</v>
      </c>
      <c r="IB31" s="21" t="s">
        <v>158</v>
      </c>
      <c r="IC31" s="21" t="s">
        <v>59</v>
      </c>
      <c r="ID31" s="21">
        <v>64</v>
      </c>
      <c r="IE31" s="34" t="s">
        <v>175</v>
      </c>
      <c r="IF31" s="22"/>
      <c r="IG31" s="22"/>
      <c r="IH31" s="22"/>
      <c r="II31" s="22"/>
    </row>
    <row r="32" spans="1:243" s="21" customFormat="1" ht="15.75">
      <c r="A32" s="36">
        <v>1.2</v>
      </c>
      <c r="B32" s="38" t="s">
        <v>142</v>
      </c>
      <c r="C32" s="39" t="s">
        <v>71</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1">
        <v>1.2</v>
      </c>
      <c r="IB32" s="21" t="s">
        <v>142</v>
      </c>
      <c r="IC32" s="21" t="s">
        <v>71</v>
      </c>
      <c r="IE32" s="22"/>
      <c r="IF32" s="22"/>
      <c r="IG32" s="22"/>
      <c r="IH32" s="22"/>
      <c r="II32" s="22"/>
    </row>
    <row r="33" spans="1:243" s="21" customFormat="1" ht="47.25">
      <c r="A33" s="37">
        <v>1.21</v>
      </c>
      <c r="B33" s="38" t="s">
        <v>160</v>
      </c>
      <c r="C33" s="33" t="s">
        <v>72</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1">
        <v>1.21</v>
      </c>
      <c r="IB33" s="21" t="s">
        <v>160</v>
      </c>
      <c r="IC33" s="21" t="s">
        <v>72</v>
      </c>
      <c r="IE33" s="34"/>
      <c r="IF33" s="22"/>
      <c r="IG33" s="22"/>
      <c r="IH33" s="22"/>
      <c r="II33" s="22"/>
    </row>
    <row r="34" spans="1:243" s="21" customFormat="1" ht="31.5">
      <c r="A34" s="36">
        <v>1.22</v>
      </c>
      <c r="B34" s="38" t="s">
        <v>159</v>
      </c>
      <c r="C34" s="33" t="s">
        <v>73</v>
      </c>
      <c r="D34" s="39">
        <v>0.17</v>
      </c>
      <c r="E34" s="40" t="s">
        <v>145</v>
      </c>
      <c r="F34" s="41">
        <v>7267.29</v>
      </c>
      <c r="G34" s="42"/>
      <c r="H34" s="42"/>
      <c r="I34" s="43" t="s">
        <v>38</v>
      </c>
      <c r="J34" s="44">
        <f>IF(I34="Less(-)",-1,1)</f>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ROUND(total_amount_ba($B$2,$D$2,D34,F34,J34,K34,M34),0)</f>
        <v>1235</v>
      </c>
      <c r="BB34" s="48">
        <f>BA34+SUM(N34:AZ34)</f>
        <v>1235</v>
      </c>
      <c r="BC34" s="49" t="str">
        <f>SpellNumber(L34,BB34)</f>
        <v>INR  One Thousand Two Hundred &amp; Thirty Five  Only</v>
      </c>
      <c r="IA34" s="21">
        <v>1.22</v>
      </c>
      <c r="IB34" s="21" t="s">
        <v>159</v>
      </c>
      <c r="IC34" s="21" t="s">
        <v>73</v>
      </c>
      <c r="ID34" s="21">
        <v>0.17</v>
      </c>
      <c r="IE34" s="22" t="s">
        <v>145</v>
      </c>
      <c r="IF34" s="22"/>
      <c r="IG34" s="22"/>
      <c r="IH34" s="22"/>
      <c r="II34" s="22"/>
    </row>
    <row r="35" spans="1:243" s="21" customFormat="1" ht="15.75">
      <c r="A35" s="37">
        <v>1.23</v>
      </c>
      <c r="B35" s="38" t="s">
        <v>360</v>
      </c>
      <c r="C35" s="33" t="s">
        <v>74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1">
        <v>1.23</v>
      </c>
      <c r="IB35" s="21" t="s">
        <v>360</v>
      </c>
      <c r="IC35" s="21" t="s">
        <v>74</v>
      </c>
      <c r="IE35" s="22"/>
      <c r="IF35" s="22"/>
      <c r="IG35" s="22"/>
      <c r="IH35" s="22"/>
      <c r="II35" s="22"/>
    </row>
    <row r="36" spans="1:243" s="21" customFormat="1" ht="118.5" customHeight="1">
      <c r="A36" s="36">
        <v>1.24</v>
      </c>
      <c r="B36" s="38" t="s">
        <v>361</v>
      </c>
      <c r="C36" s="39" t="s">
        <v>75</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1">
        <v>1.24</v>
      </c>
      <c r="IB36" s="21" t="s">
        <v>361</v>
      </c>
      <c r="IC36" s="21" t="s">
        <v>75</v>
      </c>
      <c r="IE36" s="22"/>
      <c r="IF36" s="22"/>
      <c r="IG36" s="22"/>
      <c r="IH36" s="22"/>
      <c r="II36" s="22"/>
    </row>
    <row r="37" spans="1:243" s="21" customFormat="1" ht="15.75">
      <c r="A37" s="37">
        <v>1.25</v>
      </c>
      <c r="B37" s="38" t="s">
        <v>362</v>
      </c>
      <c r="C37" s="33" t="s">
        <v>76</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1">
        <v>1.25</v>
      </c>
      <c r="IB37" s="21" t="s">
        <v>362</v>
      </c>
      <c r="IC37" s="21" t="s">
        <v>76</v>
      </c>
      <c r="IE37" s="22"/>
      <c r="IF37" s="22"/>
      <c r="IG37" s="22"/>
      <c r="IH37" s="22"/>
      <c r="II37" s="22"/>
    </row>
    <row r="38" spans="1:243" s="21" customFormat="1" ht="31.5">
      <c r="A38" s="36">
        <v>1.26</v>
      </c>
      <c r="B38" s="38" t="s">
        <v>363</v>
      </c>
      <c r="C38" s="33" t="s">
        <v>77</v>
      </c>
      <c r="D38" s="39">
        <v>5.98</v>
      </c>
      <c r="E38" s="40" t="s">
        <v>136</v>
      </c>
      <c r="F38" s="41">
        <v>3880.18</v>
      </c>
      <c r="G38" s="42"/>
      <c r="H38" s="42"/>
      <c r="I38" s="43" t="s">
        <v>38</v>
      </c>
      <c r="J38" s="44">
        <f>IF(I38="Less(-)",-1,1)</f>
        <v>1</v>
      </c>
      <c r="K38" s="42" t="s">
        <v>39</v>
      </c>
      <c r="L38" s="42" t="s">
        <v>4</v>
      </c>
      <c r="M38" s="45"/>
      <c r="N38" s="42"/>
      <c r="O38" s="42"/>
      <c r="P38" s="46"/>
      <c r="Q38" s="42"/>
      <c r="R38" s="42"/>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ROUND(total_amount_ba($B$2,$D$2,D38,F38,J38,K38,M38),0)</f>
        <v>23203</v>
      </c>
      <c r="BB38" s="48">
        <f>BA38+SUM(N38:AZ38)</f>
        <v>23203</v>
      </c>
      <c r="BC38" s="49" t="str">
        <f>SpellNumber(L38,BB38)</f>
        <v>INR  Twenty Three Thousand Two Hundred &amp; Three  Only</v>
      </c>
      <c r="IA38" s="21">
        <v>1.26</v>
      </c>
      <c r="IB38" s="21" t="s">
        <v>363</v>
      </c>
      <c r="IC38" s="21" t="s">
        <v>77</v>
      </c>
      <c r="ID38" s="21">
        <v>5.98</v>
      </c>
      <c r="IE38" s="22" t="s">
        <v>136</v>
      </c>
      <c r="IF38" s="22"/>
      <c r="IG38" s="22"/>
      <c r="IH38" s="22"/>
      <c r="II38" s="22"/>
    </row>
    <row r="39" spans="1:243" s="21" customFormat="1" ht="141.75">
      <c r="A39" s="37">
        <v>1.27</v>
      </c>
      <c r="B39" s="38" t="s">
        <v>364</v>
      </c>
      <c r="C39" s="33" t="s">
        <v>78</v>
      </c>
      <c r="D39" s="39">
        <v>41</v>
      </c>
      <c r="E39" s="40" t="s">
        <v>136</v>
      </c>
      <c r="F39" s="41">
        <v>932.44</v>
      </c>
      <c r="G39" s="42"/>
      <c r="H39" s="42"/>
      <c r="I39" s="43" t="s">
        <v>38</v>
      </c>
      <c r="J39" s="44">
        <f>IF(I39="Less(-)",-1,1)</f>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ROUND(total_amount_ba($B$2,$D$2,D39,F39,J39,K39,M39),0)</f>
        <v>38230</v>
      </c>
      <c r="BB39" s="48">
        <f>BA39+SUM(N39:AZ39)</f>
        <v>38230</v>
      </c>
      <c r="BC39" s="49" t="str">
        <f>SpellNumber(L39,BB39)</f>
        <v>INR  Thirty Eight Thousand Two Hundred &amp; Thirty  Only</v>
      </c>
      <c r="IA39" s="21">
        <v>1.27</v>
      </c>
      <c r="IB39" s="21" t="s">
        <v>364</v>
      </c>
      <c r="IC39" s="21" t="s">
        <v>78</v>
      </c>
      <c r="ID39" s="21">
        <v>41</v>
      </c>
      <c r="IE39" s="22" t="s">
        <v>136</v>
      </c>
      <c r="IF39" s="22"/>
      <c r="IG39" s="22"/>
      <c r="IH39" s="22"/>
      <c r="II39" s="22"/>
    </row>
    <row r="40" spans="1:243" s="21" customFormat="1" ht="15.75">
      <c r="A40" s="36">
        <v>1.28</v>
      </c>
      <c r="B40" s="38" t="s">
        <v>365</v>
      </c>
      <c r="C40" s="39" t="s">
        <v>79</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1">
        <v>1.28</v>
      </c>
      <c r="IB40" s="21" t="s">
        <v>365</v>
      </c>
      <c r="IC40" s="21" t="s">
        <v>79</v>
      </c>
      <c r="IE40" s="34"/>
      <c r="IF40" s="22"/>
      <c r="IG40" s="22"/>
      <c r="IH40" s="22"/>
      <c r="II40" s="22"/>
    </row>
    <row r="41" spans="1:243" s="21" customFormat="1" ht="78.75">
      <c r="A41" s="37">
        <v>1.29</v>
      </c>
      <c r="B41" s="38" t="s">
        <v>366</v>
      </c>
      <c r="C41" s="33" t="s">
        <v>80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1">
        <v>1.29</v>
      </c>
      <c r="IB41" s="21" t="s">
        <v>366</v>
      </c>
      <c r="IC41" s="21" t="s">
        <v>80</v>
      </c>
      <c r="IE41" s="22"/>
      <c r="IF41" s="22"/>
      <c r="IG41" s="22"/>
      <c r="IH41" s="22"/>
      <c r="II41" s="22"/>
    </row>
    <row r="42" spans="1:243" s="21" customFormat="1" ht="31.5">
      <c r="A42" s="36">
        <v>1.3</v>
      </c>
      <c r="B42" s="38" t="s">
        <v>367</v>
      </c>
      <c r="C42" s="33" t="s">
        <v>81</v>
      </c>
      <c r="D42" s="39">
        <v>0.014</v>
      </c>
      <c r="E42" s="40" t="s">
        <v>145</v>
      </c>
      <c r="F42" s="41">
        <v>115367.77</v>
      </c>
      <c r="G42" s="42"/>
      <c r="H42" s="42"/>
      <c r="I42" s="43" t="s">
        <v>38</v>
      </c>
      <c r="J42" s="44">
        <f>IF(I42="Less(-)",-1,1)</f>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ROUND(total_amount_ba($B$2,$D$2,D42,F42,J42,K42,M42),0)</f>
        <v>1615</v>
      </c>
      <c r="BB42" s="48">
        <f>BA42+SUM(N42:AZ42)</f>
        <v>1615</v>
      </c>
      <c r="BC42" s="49" t="str">
        <f>SpellNumber(L42,BB42)</f>
        <v>INR  One Thousand Six Hundred &amp; Fifteen  Only</v>
      </c>
      <c r="IA42" s="21">
        <v>1.3</v>
      </c>
      <c r="IB42" s="21" t="s">
        <v>367</v>
      </c>
      <c r="IC42" s="21" t="s">
        <v>81</v>
      </c>
      <c r="ID42" s="21">
        <v>0.014</v>
      </c>
      <c r="IE42" s="22" t="s">
        <v>145</v>
      </c>
      <c r="IF42" s="22"/>
      <c r="IG42" s="22"/>
      <c r="IH42" s="22"/>
      <c r="II42" s="22"/>
    </row>
    <row r="43" spans="1:243" s="21" customFormat="1" ht="63">
      <c r="A43" s="37">
        <v>1.31</v>
      </c>
      <c r="B43" s="38" t="s">
        <v>368</v>
      </c>
      <c r="C43" s="33" t="s">
        <v>82</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1">
        <v>1.31</v>
      </c>
      <c r="IB43" s="21" t="s">
        <v>368</v>
      </c>
      <c r="IC43" s="21" t="s">
        <v>82</v>
      </c>
      <c r="IE43" s="22"/>
      <c r="IF43" s="22"/>
      <c r="IG43" s="22"/>
      <c r="IH43" s="22"/>
      <c r="II43" s="22"/>
    </row>
    <row r="44" spans="1:243" s="21" customFormat="1" ht="15.75">
      <c r="A44" s="36">
        <v>1.32</v>
      </c>
      <c r="B44" s="38" t="s">
        <v>367</v>
      </c>
      <c r="C44" s="39" t="s">
        <v>83</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1">
        <v>1.32</v>
      </c>
      <c r="IB44" s="21" t="s">
        <v>367</v>
      </c>
      <c r="IC44" s="21" t="s">
        <v>83</v>
      </c>
      <c r="IE44" s="22"/>
      <c r="IF44" s="22"/>
      <c r="IG44" s="22"/>
      <c r="IH44" s="22"/>
      <c r="II44" s="22"/>
    </row>
    <row r="45" spans="1:243" s="21" customFormat="1" ht="31.5">
      <c r="A45" s="37">
        <v>1.33</v>
      </c>
      <c r="B45" s="38" t="s">
        <v>369</v>
      </c>
      <c r="C45" s="33" t="s">
        <v>84</v>
      </c>
      <c r="D45" s="39">
        <v>3</v>
      </c>
      <c r="E45" s="40" t="s">
        <v>136</v>
      </c>
      <c r="F45" s="41">
        <v>3909.16</v>
      </c>
      <c r="G45" s="42"/>
      <c r="H45" s="42"/>
      <c r="I45" s="43" t="s">
        <v>38</v>
      </c>
      <c r="J45" s="44">
        <f>IF(I45="Less(-)",-1,1)</f>
        <v>1</v>
      </c>
      <c r="K45" s="42" t="s">
        <v>39</v>
      </c>
      <c r="L45" s="42" t="s">
        <v>4</v>
      </c>
      <c r="M45" s="45"/>
      <c r="N45" s="42"/>
      <c r="O45" s="42"/>
      <c r="P45" s="46"/>
      <c r="Q45" s="42"/>
      <c r="R45" s="42"/>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ROUND(total_amount_ba($B$2,$D$2,D45,F45,J45,K45,M45),0)</f>
        <v>11727</v>
      </c>
      <c r="BB45" s="48">
        <f>BA45+SUM(N45:AZ45)</f>
        <v>11727</v>
      </c>
      <c r="BC45" s="49" t="str">
        <f>SpellNumber(L45,BB45)</f>
        <v>INR  Eleven Thousand Seven Hundred &amp; Twenty Seven  Only</v>
      </c>
      <c r="IA45" s="21">
        <v>1.33</v>
      </c>
      <c r="IB45" s="21" t="s">
        <v>369</v>
      </c>
      <c r="IC45" s="21" t="s">
        <v>84</v>
      </c>
      <c r="ID45" s="21">
        <v>3</v>
      </c>
      <c r="IE45" s="22" t="s">
        <v>136</v>
      </c>
      <c r="IF45" s="22"/>
      <c r="IG45" s="22"/>
      <c r="IH45" s="22"/>
      <c r="II45" s="22"/>
    </row>
    <row r="46" spans="1:243" s="21" customFormat="1" ht="31.5">
      <c r="A46" s="36">
        <v>1.34</v>
      </c>
      <c r="B46" s="38" t="s">
        <v>370</v>
      </c>
      <c r="C46" s="39" t="s">
        <v>85</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1">
        <v>1.34</v>
      </c>
      <c r="IB46" s="21" t="s">
        <v>370</v>
      </c>
      <c r="IC46" s="21" t="s">
        <v>85</v>
      </c>
      <c r="IE46" s="22"/>
      <c r="IF46" s="22"/>
      <c r="IG46" s="22"/>
      <c r="IH46" s="22"/>
      <c r="II46" s="22"/>
    </row>
    <row r="47" spans="1:243" s="21" customFormat="1" ht="15.75" customHeight="1">
      <c r="A47" s="37">
        <v>1.35</v>
      </c>
      <c r="B47" s="38" t="s">
        <v>371</v>
      </c>
      <c r="C47" s="33" t="s">
        <v>86</v>
      </c>
      <c r="D47" s="39">
        <v>4</v>
      </c>
      <c r="E47" s="40" t="s">
        <v>147</v>
      </c>
      <c r="F47" s="41">
        <v>145.46</v>
      </c>
      <c r="G47" s="42"/>
      <c r="H47" s="42"/>
      <c r="I47" s="43" t="s">
        <v>38</v>
      </c>
      <c r="J47" s="44">
        <f>IF(I47="Less(-)",-1,1)</f>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ROUND(total_amount_ba($B$2,$D$2,D47,F47,J47,K47,M47),0)</f>
        <v>582</v>
      </c>
      <c r="BB47" s="48">
        <f>BA47+SUM(N47:AZ47)</f>
        <v>582</v>
      </c>
      <c r="BC47" s="49" t="str">
        <f>SpellNumber(L47,BB47)</f>
        <v>INR  Five Hundred &amp; Eighty Two  Only</v>
      </c>
      <c r="IA47" s="21">
        <v>1.35</v>
      </c>
      <c r="IB47" s="21" t="s">
        <v>371</v>
      </c>
      <c r="IC47" s="21" t="s">
        <v>86</v>
      </c>
      <c r="ID47" s="21">
        <v>4</v>
      </c>
      <c r="IE47" s="22" t="s">
        <v>147</v>
      </c>
      <c r="IF47" s="22"/>
      <c r="IG47" s="22"/>
      <c r="IH47" s="22"/>
      <c r="II47" s="22"/>
    </row>
    <row r="48" spans="1:243" s="21" customFormat="1" ht="31.5">
      <c r="A48" s="36">
        <v>1.36</v>
      </c>
      <c r="B48" s="38" t="s">
        <v>372</v>
      </c>
      <c r="C48" s="39" t="s">
        <v>87</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1">
        <v>1.35999999999999</v>
      </c>
      <c r="IB48" s="21" t="s">
        <v>372</v>
      </c>
      <c r="IC48" s="21" t="s">
        <v>87</v>
      </c>
      <c r="IE48" s="22"/>
      <c r="IF48" s="22"/>
      <c r="IG48" s="22"/>
      <c r="IH48" s="22"/>
      <c r="II48" s="22"/>
    </row>
    <row r="49" spans="1:243" s="21" customFormat="1" ht="15.75">
      <c r="A49" s="37">
        <v>1.37</v>
      </c>
      <c r="B49" s="38" t="s">
        <v>379</v>
      </c>
      <c r="C49" s="33" t="s">
        <v>88</v>
      </c>
      <c r="D49" s="39">
        <v>1</v>
      </c>
      <c r="E49" s="40" t="s">
        <v>147</v>
      </c>
      <c r="F49" s="41">
        <v>53.52</v>
      </c>
      <c r="G49" s="42"/>
      <c r="H49" s="42"/>
      <c r="I49" s="43" t="s">
        <v>38</v>
      </c>
      <c r="J49" s="44">
        <f>IF(I49="Less(-)",-1,1)</f>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ROUND(total_amount_ba($B$2,$D$2,D49,F49,J49,K49,M49),0)</f>
        <v>54</v>
      </c>
      <c r="BB49" s="48">
        <f>BA49+SUM(N49:AZ49)</f>
        <v>54</v>
      </c>
      <c r="BC49" s="49" t="str">
        <f>SpellNumber(L49,BB49)</f>
        <v>INR  Fifty Four Only</v>
      </c>
      <c r="IE49" s="22"/>
      <c r="IF49" s="22"/>
      <c r="IG49" s="22"/>
      <c r="IH49" s="22"/>
      <c r="II49" s="22"/>
    </row>
    <row r="50" spans="1:243" s="21" customFormat="1" ht="31.5">
      <c r="A50" s="36">
        <v>1.38</v>
      </c>
      <c r="B50" s="38" t="s">
        <v>373</v>
      </c>
      <c r="C50" s="39" t="s">
        <v>89</v>
      </c>
      <c r="D50" s="39">
        <v>6</v>
      </c>
      <c r="E50" s="40" t="s">
        <v>147</v>
      </c>
      <c r="F50" s="41">
        <v>46.51</v>
      </c>
      <c r="G50" s="42"/>
      <c r="H50" s="42"/>
      <c r="I50" s="43" t="s">
        <v>38</v>
      </c>
      <c r="J50" s="44">
        <f>IF(I50="Less(-)",-1,1)</f>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ROUND(total_amount_ba($B$2,$D$2,D50,F50,J50,K50,M50),0)</f>
        <v>279</v>
      </c>
      <c r="BB50" s="48">
        <f>BA50+SUM(N50:AZ50)</f>
        <v>279</v>
      </c>
      <c r="BC50" s="49" t="str">
        <f>SpellNumber(L50,BB50)</f>
        <v>INR  Two Hundred &amp; Seventy Nine  Only</v>
      </c>
      <c r="IA50" s="21">
        <v>1.37</v>
      </c>
      <c r="IB50" s="21" t="s">
        <v>373</v>
      </c>
      <c r="IC50" s="21" t="s">
        <v>88</v>
      </c>
      <c r="ID50" s="21">
        <v>6</v>
      </c>
      <c r="IE50" s="22" t="s">
        <v>147</v>
      </c>
      <c r="IF50" s="22"/>
      <c r="IG50" s="22"/>
      <c r="IH50" s="22"/>
      <c r="II50" s="22"/>
    </row>
    <row r="51" spans="1:243" s="21" customFormat="1" ht="15.75">
      <c r="A51" s="37">
        <v>1.39</v>
      </c>
      <c r="B51" s="38" t="s">
        <v>374</v>
      </c>
      <c r="C51" s="33" t="s">
        <v>90</v>
      </c>
      <c r="D51" s="39">
        <v>6</v>
      </c>
      <c r="E51" s="40" t="s">
        <v>147</v>
      </c>
      <c r="F51" s="41">
        <v>34.28</v>
      </c>
      <c r="G51" s="42"/>
      <c r="H51" s="42"/>
      <c r="I51" s="43" t="s">
        <v>38</v>
      </c>
      <c r="J51" s="44">
        <f>IF(I51="Less(-)",-1,1)</f>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ROUND(total_amount_ba($B$2,$D$2,D51,F51,J51,K51,M51),0)</f>
        <v>206</v>
      </c>
      <c r="BB51" s="48">
        <f>BA51+SUM(N51:AZ51)</f>
        <v>206</v>
      </c>
      <c r="BC51" s="49" t="str">
        <f>SpellNumber(L51,BB51)</f>
        <v>INR  Two Hundred &amp; Six  Only</v>
      </c>
      <c r="IA51" s="21">
        <v>1.37999999999999</v>
      </c>
      <c r="IB51" s="21" t="s">
        <v>374</v>
      </c>
      <c r="IC51" s="21" t="s">
        <v>89</v>
      </c>
      <c r="ID51" s="21">
        <v>6</v>
      </c>
      <c r="IE51" s="22" t="s">
        <v>147</v>
      </c>
      <c r="IF51" s="22"/>
      <c r="IG51" s="22"/>
      <c r="IH51" s="22"/>
      <c r="II51" s="22"/>
    </row>
    <row r="52" spans="1:243" s="21" customFormat="1" ht="31.5">
      <c r="A52" s="36">
        <v>1.4</v>
      </c>
      <c r="B52" s="38" t="s">
        <v>375</v>
      </c>
      <c r="C52" s="39" t="s">
        <v>91</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1">
        <v>1.38999999999999</v>
      </c>
      <c r="IB52" s="21" t="s">
        <v>375</v>
      </c>
      <c r="IC52" s="21" t="s">
        <v>90</v>
      </c>
      <c r="IE52" s="22"/>
      <c r="IF52" s="22"/>
      <c r="IG52" s="22"/>
      <c r="IH52" s="22"/>
      <c r="II52" s="22"/>
    </row>
    <row r="53" spans="1:243" s="21" customFormat="1" ht="31.5">
      <c r="A53" s="37">
        <v>1.41</v>
      </c>
      <c r="B53" s="38" t="s">
        <v>376</v>
      </c>
      <c r="C53" s="33" t="s">
        <v>92</v>
      </c>
      <c r="D53" s="39">
        <v>8</v>
      </c>
      <c r="E53" s="40" t="s">
        <v>147</v>
      </c>
      <c r="F53" s="41">
        <v>24.76</v>
      </c>
      <c r="G53" s="42"/>
      <c r="H53" s="42"/>
      <c r="I53" s="43" t="s">
        <v>38</v>
      </c>
      <c r="J53" s="44">
        <f>IF(I53="Less(-)",-1,1)</f>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ROUND(total_amount_ba($B$2,$D$2,D53,F53,J53,K53,M53),0)</f>
        <v>198</v>
      </c>
      <c r="BB53" s="48">
        <f>BA53+SUM(N53:AZ53)</f>
        <v>198</v>
      </c>
      <c r="BC53" s="49" t="str">
        <f>SpellNumber(L53,BB53)</f>
        <v>INR  One Hundred &amp; Ninety Eight  Only</v>
      </c>
      <c r="IA53" s="21">
        <v>1.39999999999999</v>
      </c>
      <c r="IB53" s="21" t="s">
        <v>376</v>
      </c>
      <c r="IC53" s="21" t="s">
        <v>91</v>
      </c>
      <c r="ID53" s="21">
        <v>8</v>
      </c>
      <c r="IE53" s="34" t="s">
        <v>147</v>
      </c>
      <c r="IF53" s="22"/>
      <c r="IG53" s="22"/>
      <c r="IH53" s="22"/>
      <c r="II53" s="22"/>
    </row>
    <row r="54" spans="1:243" s="21" customFormat="1" ht="63">
      <c r="A54" s="36">
        <v>1.42</v>
      </c>
      <c r="B54" s="38" t="s">
        <v>377</v>
      </c>
      <c r="C54" s="39" t="s">
        <v>93</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1">
        <v>1.40999999999999</v>
      </c>
      <c r="IB54" s="21" t="s">
        <v>377</v>
      </c>
      <c r="IC54" s="21" t="s">
        <v>92</v>
      </c>
      <c r="IE54" s="22"/>
      <c r="IF54" s="22"/>
      <c r="IG54" s="22"/>
      <c r="IH54" s="22"/>
      <c r="II54" s="22"/>
    </row>
    <row r="55" spans="1:243" s="21" customFormat="1" ht="31.5">
      <c r="A55" s="37">
        <v>1.43</v>
      </c>
      <c r="B55" s="38" t="s">
        <v>371</v>
      </c>
      <c r="C55" s="33" t="s">
        <v>94</v>
      </c>
      <c r="D55" s="39">
        <v>2</v>
      </c>
      <c r="E55" s="40" t="s">
        <v>147</v>
      </c>
      <c r="F55" s="41">
        <v>205.96</v>
      </c>
      <c r="G55" s="42"/>
      <c r="H55" s="42"/>
      <c r="I55" s="43" t="s">
        <v>38</v>
      </c>
      <c r="J55" s="44">
        <f>IF(I55="Less(-)",-1,1)</f>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ROUND(total_amount_ba($B$2,$D$2,D55,F55,J55,K55,M55),0)</f>
        <v>412</v>
      </c>
      <c r="BB55" s="48">
        <f>BA55+SUM(N55:AZ55)</f>
        <v>412</v>
      </c>
      <c r="BC55" s="49" t="str">
        <f>SpellNumber(L55,BB55)</f>
        <v>INR  Four Hundred &amp; Twelve  Only</v>
      </c>
      <c r="IA55" s="21">
        <v>1.41999999999999</v>
      </c>
      <c r="IB55" s="21" t="s">
        <v>371</v>
      </c>
      <c r="IC55" s="21" t="s">
        <v>93</v>
      </c>
      <c r="ID55" s="21">
        <v>2</v>
      </c>
      <c r="IE55" s="22" t="s">
        <v>147</v>
      </c>
      <c r="IF55" s="22"/>
      <c r="IG55" s="22"/>
      <c r="IH55" s="22"/>
      <c r="II55" s="22"/>
    </row>
    <row r="56" spans="1:243" s="21" customFormat="1" ht="63">
      <c r="A56" s="36">
        <v>1.44</v>
      </c>
      <c r="B56" s="38" t="s">
        <v>378</v>
      </c>
      <c r="C56" s="39" t="s">
        <v>95</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1">
        <v>1.42999999999999</v>
      </c>
      <c r="IB56" s="21" t="s">
        <v>378</v>
      </c>
      <c r="IC56" s="21" t="s">
        <v>94</v>
      </c>
      <c r="IE56" s="22"/>
      <c r="IF56" s="22"/>
      <c r="IG56" s="22"/>
      <c r="IH56" s="22"/>
      <c r="II56" s="22"/>
    </row>
    <row r="57" spans="1:243" s="21" customFormat="1" ht="31.5">
      <c r="A57" s="37">
        <v>1.45</v>
      </c>
      <c r="B57" s="38" t="s">
        <v>379</v>
      </c>
      <c r="C57" s="33" t="s">
        <v>96</v>
      </c>
      <c r="D57" s="39">
        <v>2</v>
      </c>
      <c r="E57" s="40" t="s">
        <v>147</v>
      </c>
      <c r="F57" s="41">
        <v>79.61</v>
      </c>
      <c r="G57" s="42"/>
      <c r="H57" s="42"/>
      <c r="I57" s="43" t="s">
        <v>38</v>
      </c>
      <c r="J57" s="44">
        <f>IF(I57="Less(-)",-1,1)</f>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ROUND(total_amount_ba($B$2,$D$2,D57,F57,J57,K57,M57),0)</f>
        <v>159</v>
      </c>
      <c r="BB57" s="48">
        <f>BA57+SUM(N57:AZ57)</f>
        <v>159</v>
      </c>
      <c r="BC57" s="49" t="str">
        <f>SpellNumber(L57,BB57)</f>
        <v>INR  One Hundred &amp; Fifty Nine  Only</v>
      </c>
      <c r="IA57" s="21">
        <v>1.43999999999999</v>
      </c>
      <c r="IB57" s="21" t="s">
        <v>379</v>
      </c>
      <c r="IC57" s="21" t="s">
        <v>95</v>
      </c>
      <c r="ID57" s="21">
        <v>2</v>
      </c>
      <c r="IE57" s="22" t="s">
        <v>147</v>
      </c>
      <c r="IF57" s="22"/>
      <c r="IG57" s="22"/>
      <c r="IH57" s="22"/>
      <c r="II57" s="22"/>
    </row>
    <row r="58" spans="1:243" s="21" customFormat="1" ht="31.5">
      <c r="A58" s="36">
        <v>1.46</v>
      </c>
      <c r="B58" s="38" t="s">
        <v>373</v>
      </c>
      <c r="C58" s="39" t="s">
        <v>97</v>
      </c>
      <c r="D58" s="39">
        <v>4</v>
      </c>
      <c r="E58" s="40" t="s">
        <v>147</v>
      </c>
      <c r="F58" s="41">
        <v>66.24</v>
      </c>
      <c r="G58" s="42"/>
      <c r="H58" s="42"/>
      <c r="I58" s="43" t="s">
        <v>38</v>
      </c>
      <c r="J58" s="44">
        <f>IF(I58="Less(-)",-1,1)</f>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ROUND(total_amount_ba($B$2,$D$2,D58,F58,J58,K58,M58),0)</f>
        <v>265</v>
      </c>
      <c r="BB58" s="48">
        <f>BA58+SUM(N58:AZ58)</f>
        <v>265</v>
      </c>
      <c r="BC58" s="49" t="str">
        <f>SpellNumber(L58,BB58)</f>
        <v>INR  Two Hundred &amp; Sixty Five  Only</v>
      </c>
      <c r="IA58" s="21">
        <v>1.44999999999999</v>
      </c>
      <c r="IB58" s="21" t="s">
        <v>373</v>
      </c>
      <c r="IC58" s="21" t="s">
        <v>96</v>
      </c>
      <c r="ID58" s="21">
        <v>4</v>
      </c>
      <c r="IE58" s="22" t="s">
        <v>147</v>
      </c>
      <c r="IF58" s="22"/>
      <c r="IG58" s="22"/>
      <c r="IH58" s="22"/>
      <c r="II58" s="22"/>
    </row>
    <row r="59" spans="1:243" s="21" customFormat="1" ht="31.5">
      <c r="A59" s="37">
        <v>1.47</v>
      </c>
      <c r="B59" s="38" t="s">
        <v>374</v>
      </c>
      <c r="C59" s="33" t="s">
        <v>98</v>
      </c>
      <c r="D59" s="39">
        <v>6</v>
      </c>
      <c r="E59" s="40" t="s">
        <v>147</v>
      </c>
      <c r="F59" s="41">
        <v>51.42</v>
      </c>
      <c r="G59" s="42"/>
      <c r="H59" s="42"/>
      <c r="I59" s="43" t="s">
        <v>38</v>
      </c>
      <c r="J59" s="44">
        <f>IF(I59="Less(-)",-1,1)</f>
        <v>1</v>
      </c>
      <c r="K59" s="42" t="s">
        <v>39</v>
      </c>
      <c r="L59" s="42" t="s">
        <v>4</v>
      </c>
      <c r="M59" s="45"/>
      <c r="N59" s="42"/>
      <c r="O59" s="42"/>
      <c r="P59" s="46"/>
      <c r="Q59" s="42"/>
      <c r="R59" s="42"/>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ROUND(total_amount_ba($B$2,$D$2,D59,F59,J59,K59,M59),0)</f>
        <v>309</v>
      </c>
      <c r="BB59" s="48">
        <f>BA59+SUM(N59:AZ59)</f>
        <v>309</v>
      </c>
      <c r="BC59" s="49" t="str">
        <f>SpellNumber(L59,BB59)</f>
        <v>INR  Three Hundred &amp; Nine  Only</v>
      </c>
      <c r="IA59" s="21">
        <v>1.45999999999999</v>
      </c>
      <c r="IB59" s="21" t="s">
        <v>374</v>
      </c>
      <c r="IC59" s="21" t="s">
        <v>97</v>
      </c>
      <c r="ID59" s="21">
        <v>6</v>
      </c>
      <c r="IE59" s="22" t="s">
        <v>147</v>
      </c>
      <c r="IF59" s="22"/>
      <c r="IG59" s="22"/>
      <c r="IH59" s="22"/>
      <c r="II59" s="22"/>
    </row>
    <row r="60" spans="1:243" s="21" customFormat="1" ht="63">
      <c r="A60" s="36">
        <v>1.48</v>
      </c>
      <c r="B60" s="38" t="s">
        <v>380</v>
      </c>
      <c r="C60" s="39" t="s">
        <v>99</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1">
        <v>1.46999999999999</v>
      </c>
      <c r="IB60" s="21" t="s">
        <v>380</v>
      </c>
      <c r="IC60" s="21" t="s">
        <v>98</v>
      </c>
      <c r="IE60" s="22"/>
      <c r="IF60" s="22"/>
      <c r="IG60" s="22"/>
      <c r="IH60" s="22"/>
      <c r="II60" s="22"/>
    </row>
    <row r="61" spans="1:243" s="21" customFormat="1" ht="31.5">
      <c r="A61" s="37">
        <v>1.49</v>
      </c>
      <c r="B61" s="38" t="s">
        <v>376</v>
      </c>
      <c r="C61" s="33" t="s">
        <v>100</v>
      </c>
      <c r="D61" s="39">
        <v>6</v>
      </c>
      <c r="E61" s="40" t="s">
        <v>147</v>
      </c>
      <c r="F61" s="41">
        <v>46.69</v>
      </c>
      <c r="G61" s="42"/>
      <c r="H61" s="42"/>
      <c r="I61" s="43" t="s">
        <v>38</v>
      </c>
      <c r="J61" s="44">
        <f>IF(I61="Less(-)",-1,1)</f>
        <v>1</v>
      </c>
      <c r="K61" s="42" t="s">
        <v>39</v>
      </c>
      <c r="L61" s="42" t="s">
        <v>4</v>
      </c>
      <c r="M61" s="45"/>
      <c r="N61" s="42"/>
      <c r="O61" s="42"/>
      <c r="P61" s="46"/>
      <c r="Q61" s="42"/>
      <c r="R61" s="42"/>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ROUND(total_amount_ba($B$2,$D$2,D61,F61,J61,K61,M61),0)</f>
        <v>280</v>
      </c>
      <c r="BB61" s="48">
        <f>BA61+SUM(N61:AZ61)</f>
        <v>280</v>
      </c>
      <c r="BC61" s="49" t="str">
        <f>SpellNumber(L61,BB61)</f>
        <v>INR  Two Hundred &amp; Eighty  Only</v>
      </c>
      <c r="IA61" s="21">
        <v>1.47999999999999</v>
      </c>
      <c r="IB61" s="21" t="s">
        <v>376</v>
      </c>
      <c r="IC61" s="21" t="s">
        <v>99</v>
      </c>
      <c r="ID61" s="21">
        <v>6</v>
      </c>
      <c r="IE61" s="22" t="s">
        <v>147</v>
      </c>
      <c r="IF61" s="22"/>
      <c r="IG61" s="22"/>
      <c r="IH61" s="22"/>
      <c r="II61" s="22"/>
    </row>
    <row r="62" spans="1:243" s="21" customFormat="1" ht="68.25" customHeight="1">
      <c r="A62" s="36">
        <v>1.5</v>
      </c>
      <c r="B62" s="38" t="s">
        <v>381</v>
      </c>
      <c r="C62" s="39" t="s">
        <v>101</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1">
        <v>1.48999999999999</v>
      </c>
      <c r="IB62" s="21" t="s">
        <v>381</v>
      </c>
      <c r="IC62" s="21" t="s">
        <v>100</v>
      </c>
      <c r="IE62" s="22"/>
      <c r="IF62" s="22"/>
      <c r="IG62" s="22"/>
      <c r="IH62" s="22"/>
      <c r="II62" s="22"/>
    </row>
    <row r="63" spans="1:243" s="21" customFormat="1" ht="31.5">
      <c r="A63" s="37">
        <v>1.51</v>
      </c>
      <c r="B63" s="38" t="s">
        <v>382</v>
      </c>
      <c r="C63" s="33" t="s">
        <v>102</v>
      </c>
      <c r="D63" s="39">
        <v>14</v>
      </c>
      <c r="E63" s="40" t="s">
        <v>147</v>
      </c>
      <c r="F63" s="41">
        <v>54.58</v>
      </c>
      <c r="G63" s="42"/>
      <c r="H63" s="42"/>
      <c r="I63" s="43" t="s">
        <v>38</v>
      </c>
      <c r="J63" s="44">
        <f>IF(I63="Less(-)",-1,1)</f>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ROUND(total_amount_ba($B$2,$D$2,D63,F63,J63,K63,M63),0)</f>
        <v>764</v>
      </c>
      <c r="BB63" s="48">
        <f>BA63+SUM(N63:AZ63)</f>
        <v>764</v>
      </c>
      <c r="BC63" s="49" t="str">
        <f>SpellNumber(L63,BB63)</f>
        <v>INR  Seven Hundred &amp; Sixty Four  Only</v>
      </c>
      <c r="IA63" s="21">
        <v>1.49999999999999</v>
      </c>
      <c r="IB63" s="21" t="s">
        <v>382</v>
      </c>
      <c r="IC63" s="21" t="s">
        <v>101</v>
      </c>
      <c r="ID63" s="21">
        <v>14</v>
      </c>
      <c r="IE63" s="22" t="s">
        <v>147</v>
      </c>
      <c r="IF63" s="22"/>
      <c r="IG63" s="22"/>
      <c r="IH63" s="22"/>
      <c r="II63" s="22"/>
    </row>
    <row r="64" spans="1:243" s="21" customFormat="1" ht="47.25">
      <c r="A64" s="36">
        <v>1.52</v>
      </c>
      <c r="B64" s="38" t="s">
        <v>383</v>
      </c>
      <c r="C64" s="39" t="s">
        <v>103</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1">
        <v>1.50999999999999</v>
      </c>
      <c r="IB64" s="21" t="s">
        <v>383</v>
      </c>
      <c r="IC64" s="21" t="s">
        <v>102</v>
      </c>
      <c r="IE64" s="22"/>
      <c r="IF64" s="22"/>
      <c r="IG64" s="22"/>
      <c r="IH64" s="22"/>
      <c r="II64" s="22"/>
    </row>
    <row r="65" spans="1:243" s="21" customFormat="1" ht="31.5" customHeight="1">
      <c r="A65" s="37">
        <v>1.53</v>
      </c>
      <c r="B65" s="38" t="s">
        <v>384</v>
      </c>
      <c r="C65" s="33" t="s">
        <v>104</v>
      </c>
      <c r="D65" s="39">
        <v>4</v>
      </c>
      <c r="E65" s="40" t="s">
        <v>147</v>
      </c>
      <c r="F65" s="41">
        <v>29.94</v>
      </c>
      <c r="G65" s="42"/>
      <c r="H65" s="42"/>
      <c r="I65" s="43" t="s">
        <v>38</v>
      </c>
      <c r="J65" s="44">
        <f>IF(I65="Less(-)",-1,1)</f>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ROUND(total_amount_ba($B$2,$D$2,D65,F65,J65,K65,M65),0)</f>
        <v>120</v>
      </c>
      <c r="BB65" s="48">
        <f>BA65+SUM(N65:AZ65)</f>
        <v>120</v>
      </c>
      <c r="BC65" s="49" t="str">
        <f>SpellNumber(L65,BB65)</f>
        <v>INR  One Hundred &amp; Twenty  Only</v>
      </c>
      <c r="IA65" s="21">
        <v>1.51999999999999</v>
      </c>
      <c r="IB65" s="21" t="s">
        <v>384</v>
      </c>
      <c r="IC65" s="21" t="s">
        <v>103</v>
      </c>
      <c r="ID65" s="21">
        <v>4</v>
      </c>
      <c r="IE65" s="22" t="s">
        <v>147</v>
      </c>
      <c r="IF65" s="22"/>
      <c r="IG65" s="22"/>
      <c r="IH65" s="22"/>
      <c r="II65" s="22"/>
    </row>
    <row r="66" spans="1:243" s="21" customFormat="1" ht="157.5">
      <c r="A66" s="36">
        <v>1.54</v>
      </c>
      <c r="B66" s="38" t="s">
        <v>385</v>
      </c>
      <c r="C66" s="39" t="s">
        <v>105</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1">
        <v>1.52999999999999</v>
      </c>
      <c r="IB66" s="21" t="s">
        <v>385</v>
      </c>
      <c r="IC66" s="21" t="s">
        <v>104</v>
      </c>
      <c r="IE66" s="22"/>
      <c r="IF66" s="22"/>
      <c r="IG66" s="22"/>
      <c r="IH66" s="22"/>
      <c r="II66" s="22"/>
    </row>
    <row r="67" spans="1:243" s="21" customFormat="1" ht="43.5" customHeight="1">
      <c r="A67" s="37">
        <v>1.55</v>
      </c>
      <c r="B67" s="38" t="s">
        <v>386</v>
      </c>
      <c r="C67" s="33" t="s">
        <v>106</v>
      </c>
      <c r="D67" s="39">
        <v>5.1</v>
      </c>
      <c r="E67" s="40" t="s">
        <v>146</v>
      </c>
      <c r="F67" s="41">
        <v>203.9</v>
      </c>
      <c r="G67" s="42"/>
      <c r="H67" s="42"/>
      <c r="I67" s="43" t="s">
        <v>38</v>
      </c>
      <c r="J67" s="44">
        <f>IF(I67="Less(-)",-1,1)</f>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ROUND(total_amount_ba($B$2,$D$2,D67,F67,J67,K67,M67),0)</f>
        <v>1040</v>
      </c>
      <c r="BB67" s="48">
        <f>BA67+SUM(N67:AZ67)</f>
        <v>1040</v>
      </c>
      <c r="BC67" s="49" t="str">
        <f>SpellNumber(L67,BB67)</f>
        <v>INR  One Thousand  &amp;Forty  Only</v>
      </c>
      <c r="IA67" s="21">
        <v>1.53999999999999</v>
      </c>
      <c r="IB67" s="21" t="s">
        <v>386</v>
      </c>
      <c r="IC67" s="21" t="s">
        <v>105</v>
      </c>
      <c r="ID67" s="21">
        <v>5.1</v>
      </c>
      <c r="IE67" s="22" t="s">
        <v>146</v>
      </c>
      <c r="IF67" s="22"/>
      <c r="IG67" s="22"/>
      <c r="IH67" s="22"/>
      <c r="II67" s="22"/>
    </row>
    <row r="68" spans="1:243" s="21" customFormat="1" ht="29.25" customHeight="1">
      <c r="A68" s="36">
        <v>1.56</v>
      </c>
      <c r="B68" s="38" t="s">
        <v>387</v>
      </c>
      <c r="C68" s="39" t="s">
        <v>107</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1">
        <v>1.54999999999999</v>
      </c>
      <c r="IB68" s="21" t="s">
        <v>387</v>
      </c>
      <c r="IC68" s="21" t="s">
        <v>106</v>
      </c>
      <c r="IE68" s="22"/>
      <c r="IF68" s="22"/>
      <c r="IG68" s="22"/>
      <c r="IH68" s="22"/>
      <c r="II68" s="22"/>
    </row>
    <row r="69" spans="1:243" s="21" customFormat="1" ht="240.75" customHeight="1">
      <c r="A69" s="37">
        <v>1.57</v>
      </c>
      <c r="B69" s="38" t="s">
        <v>388</v>
      </c>
      <c r="C69" s="33" t="s">
        <v>108</v>
      </c>
      <c r="D69" s="39">
        <v>1.85</v>
      </c>
      <c r="E69" s="40" t="s">
        <v>136</v>
      </c>
      <c r="F69" s="41">
        <v>1570.05</v>
      </c>
      <c r="G69" s="42"/>
      <c r="H69" s="42"/>
      <c r="I69" s="43" t="s">
        <v>38</v>
      </c>
      <c r="J69" s="44">
        <f>IF(I69="Less(-)",-1,1)</f>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ROUND(total_amount_ba($B$2,$D$2,D69,F69,J69,K69,M69),0)</f>
        <v>2905</v>
      </c>
      <c r="BB69" s="48">
        <f>BA69+SUM(N69:AZ69)</f>
        <v>2905</v>
      </c>
      <c r="BC69" s="49" t="str">
        <f>SpellNumber(L69,BB69)</f>
        <v>INR  Two Thousand Nine Hundred &amp; Five  Only</v>
      </c>
      <c r="IA69" s="21">
        <v>1.55999999999999</v>
      </c>
      <c r="IB69" s="21" t="s">
        <v>388</v>
      </c>
      <c r="IC69" s="21" t="s">
        <v>107</v>
      </c>
      <c r="ID69" s="21">
        <v>1.85</v>
      </c>
      <c r="IE69" s="22" t="s">
        <v>136</v>
      </c>
      <c r="IF69" s="22"/>
      <c r="IG69" s="22"/>
      <c r="IH69" s="22"/>
      <c r="II69" s="22"/>
    </row>
    <row r="70" spans="1:243" s="21" customFormat="1" ht="94.5">
      <c r="A70" s="36">
        <v>1.58</v>
      </c>
      <c r="B70" s="38" t="s">
        <v>389</v>
      </c>
      <c r="C70" s="39" t="s">
        <v>109</v>
      </c>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4"/>
      <c r="IA70" s="21">
        <v>1.56999999999999</v>
      </c>
      <c r="IB70" s="21" t="s">
        <v>389</v>
      </c>
      <c r="IC70" s="21" t="s">
        <v>108</v>
      </c>
      <c r="IE70" s="22"/>
      <c r="IF70" s="22"/>
      <c r="IG70" s="22"/>
      <c r="IH70" s="22"/>
      <c r="II70" s="22"/>
    </row>
    <row r="71" spans="1:243" s="21" customFormat="1" ht="31.5">
      <c r="A71" s="37">
        <v>1.59</v>
      </c>
      <c r="B71" s="38" t="s">
        <v>390</v>
      </c>
      <c r="C71" s="33" t="s">
        <v>110</v>
      </c>
      <c r="D71" s="39">
        <v>1</v>
      </c>
      <c r="E71" s="40" t="s">
        <v>136</v>
      </c>
      <c r="F71" s="41">
        <v>1462.77</v>
      </c>
      <c r="G71" s="42"/>
      <c r="H71" s="42"/>
      <c r="I71" s="43" t="s">
        <v>38</v>
      </c>
      <c r="J71" s="44">
        <f>IF(I71="Less(-)",-1,1)</f>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ROUND(total_amount_ba($B$2,$D$2,D71,F71,J71,K71,M71),0)</f>
        <v>1463</v>
      </c>
      <c r="BB71" s="48">
        <f>BA71+SUM(N71:AZ71)</f>
        <v>1463</v>
      </c>
      <c r="BC71" s="49" t="str">
        <f>SpellNumber(L71,BB71)</f>
        <v>INR  One Thousand Four Hundred &amp; Sixty Three  Only</v>
      </c>
      <c r="IA71" s="21">
        <v>1.57999999999999</v>
      </c>
      <c r="IB71" s="21" t="s">
        <v>390</v>
      </c>
      <c r="IC71" s="21" t="s">
        <v>109</v>
      </c>
      <c r="ID71" s="21">
        <v>1</v>
      </c>
      <c r="IE71" s="22" t="s">
        <v>136</v>
      </c>
      <c r="IF71" s="22"/>
      <c r="IG71" s="22"/>
      <c r="IH71" s="22"/>
      <c r="II71" s="22"/>
    </row>
    <row r="72" spans="1:243" s="21" customFormat="1" ht="63">
      <c r="A72" s="36">
        <v>1.6</v>
      </c>
      <c r="B72" s="38" t="s">
        <v>391</v>
      </c>
      <c r="C72" s="39" t="s">
        <v>111</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1">
        <v>1.58999999999999</v>
      </c>
      <c r="IB72" s="21" t="s">
        <v>391</v>
      </c>
      <c r="IC72" s="21" t="s">
        <v>110</v>
      </c>
      <c r="IE72" s="22"/>
      <c r="IF72" s="22"/>
      <c r="IG72" s="22"/>
      <c r="IH72" s="22"/>
      <c r="II72" s="22"/>
    </row>
    <row r="73" spans="1:243" s="21" customFormat="1" ht="15.75">
      <c r="A73" s="37">
        <v>1.61</v>
      </c>
      <c r="B73" s="38" t="s">
        <v>392</v>
      </c>
      <c r="C73" s="33" t="s">
        <v>112</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1">
        <v>1.59999999999999</v>
      </c>
      <c r="IB73" s="21" t="s">
        <v>392</v>
      </c>
      <c r="IC73" s="21" t="s">
        <v>111</v>
      </c>
      <c r="IE73" s="22"/>
      <c r="IF73" s="22"/>
      <c r="IG73" s="22"/>
      <c r="IH73" s="22"/>
      <c r="II73" s="22"/>
    </row>
    <row r="74" spans="1:243" s="21" customFormat="1" ht="31.5">
      <c r="A74" s="36">
        <v>1.62</v>
      </c>
      <c r="B74" s="38" t="s">
        <v>393</v>
      </c>
      <c r="C74" s="39" t="s">
        <v>113</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1">
        <v>1.60999999999999</v>
      </c>
      <c r="IB74" s="21" t="s">
        <v>393</v>
      </c>
      <c r="IC74" s="21" t="s">
        <v>112</v>
      </c>
      <c r="IE74" s="22"/>
      <c r="IF74" s="22"/>
      <c r="IG74" s="22"/>
      <c r="IH74" s="22"/>
      <c r="II74" s="22"/>
    </row>
    <row r="75" spans="1:243" s="21" customFormat="1" ht="31.5">
      <c r="A75" s="37">
        <v>1.63</v>
      </c>
      <c r="B75" s="38" t="s">
        <v>367</v>
      </c>
      <c r="C75" s="33" t="s">
        <v>114</v>
      </c>
      <c r="D75" s="39">
        <v>1.2</v>
      </c>
      <c r="E75" s="40" t="s">
        <v>136</v>
      </c>
      <c r="F75" s="41">
        <v>3932.17</v>
      </c>
      <c r="G75" s="42"/>
      <c r="H75" s="42"/>
      <c r="I75" s="43" t="s">
        <v>38</v>
      </c>
      <c r="J75" s="44">
        <f>IF(I75="Less(-)",-1,1)</f>
        <v>1</v>
      </c>
      <c r="K75" s="42" t="s">
        <v>39</v>
      </c>
      <c r="L75" s="42" t="s">
        <v>4</v>
      </c>
      <c r="M75" s="45"/>
      <c r="N75" s="42"/>
      <c r="O75" s="42"/>
      <c r="P75" s="46"/>
      <c r="Q75" s="42"/>
      <c r="R75" s="42"/>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ROUND(total_amount_ba($B$2,$D$2,D75,F75,J75,K75,M75),0)</f>
        <v>4719</v>
      </c>
      <c r="BB75" s="48">
        <f>BA75+SUM(N75:AZ75)</f>
        <v>4719</v>
      </c>
      <c r="BC75" s="49" t="str">
        <f>SpellNumber(L75,BB75)</f>
        <v>INR  Four Thousand Seven Hundred &amp; Nineteen  Only</v>
      </c>
      <c r="IA75" s="21">
        <v>1.61999999999999</v>
      </c>
      <c r="IB75" s="21" t="s">
        <v>367</v>
      </c>
      <c r="IC75" s="21" t="s">
        <v>113</v>
      </c>
      <c r="ID75" s="21">
        <v>1.2</v>
      </c>
      <c r="IE75" s="22" t="s">
        <v>136</v>
      </c>
      <c r="IF75" s="22"/>
      <c r="IG75" s="22"/>
      <c r="IH75" s="22"/>
      <c r="II75" s="22"/>
    </row>
    <row r="76" spans="1:243" s="21" customFormat="1" ht="15.75">
      <c r="A76" s="36">
        <v>1.64</v>
      </c>
      <c r="B76" s="38" t="s">
        <v>394</v>
      </c>
      <c r="C76" s="39" t="s">
        <v>115</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21">
        <v>1.62999999999999</v>
      </c>
      <c r="IB76" s="21" t="s">
        <v>394</v>
      </c>
      <c r="IC76" s="21" t="s">
        <v>114</v>
      </c>
      <c r="IE76" s="22"/>
      <c r="IF76" s="22"/>
      <c r="IG76" s="22"/>
      <c r="IH76" s="22"/>
      <c r="II76" s="22"/>
    </row>
    <row r="77" spans="1:243" s="21" customFormat="1" ht="15.75" customHeight="1">
      <c r="A77" s="37">
        <v>1.65</v>
      </c>
      <c r="B77" s="38" t="s">
        <v>367</v>
      </c>
      <c r="C77" s="33" t="s">
        <v>116</v>
      </c>
      <c r="D77" s="39">
        <v>1</v>
      </c>
      <c r="E77" s="40" t="s">
        <v>136</v>
      </c>
      <c r="F77" s="41">
        <v>4061.2</v>
      </c>
      <c r="G77" s="42"/>
      <c r="H77" s="42"/>
      <c r="I77" s="43" t="s">
        <v>38</v>
      </c>
      <c r="J77" s="44">
        <f>IF(I77="Less(-)",-1,1)</f>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ROUND(total_amount_ba($B$2,$D$2,D77,F77,J77,K77,M77),0)</f>
        <v>4061</v>
      </c>
      <c r="BB77" s="48">
        <f>BA77+SUM(N77:AZ77)</f>
        <v>4061</v>
      </c>
      <c r="BC77" s="49" t="str">
        <f>SpellNumber(L77,BB77)</f>
        <v>INR  Four Thousand  &amp;Sixty One  Only</v>
      </c>
      <c r="IA77" s="21">
        <v>1.63999999999999</v>
      </c>
      <c r="IB77" s="21" t="s">
        <v>367</v>
      </c>
      <c r="IC77" s="21" t="s">
        <v>115</v>
      </c>
      <c r="ID77" s="21">
        <v>1</v>
      </c>
      <c r="IE77" s="22" t="s">
        <v>136</v>
      </c>
      <c r="IF77" s="22"/>
      <c r="IG77" s="22"/>
      <c r="IH77" s="22"/>
      <c r="II77" s="22"/>
    </row>
    <row r="78" spans="1:243" s="21" customFormat="1" ht="63">
      <c r="A78" s="36">
        <v>1.66</v>
      </c>
      <c r="B78" s="38" t="s">
        <v>395</v>
      </c>
      <c r="C78" s="39" t="s">
        <v>117</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1">
        <v>1.64999999999999</v>
      </c>
      <c r="IB78" s="21" t="s">
        <v>395</v>
      </c>
      <c r="IC78" s="21" t="s">
        <v>116</v>
      </c>
      <c r="IE78" s="22"/>
      <c r="IF78" s="22"/>
      <c r="IG78" s="22"/>
      <c r="IH78" s="22"/>
      <c r="II78" s="22"/>
    </row>
    <row r="79" spans="1:243" s="21" customFormat="1" ht="46.5" customHeight="1">
      <c r="A79" s="37">
        <v>1.67</v>
      </c>
      <c r="B79" s="38" t="s">
        <v>396</v>
      </c>
      <c r="C79" s="33" t="s">
        <v>118</v>
      </c>
      <c r="D79" s="39">
        <v>22.65</v>
      </c>
      <c r="E79" s="40" t="s">
        <v>136</v>
      </c>
      <c r="F79" s="41">
        <v>1231.25</v>
      </c>
      <c r="G79" s="42"/>
      <c r="H79" s="42"/>
      <c r="I79" s="43" t="s">
        <v>38</v>
      </c>
      <c r="J79" s="44">
        <f>IF(I79="Less(-)",-1,1)</f>
        <v>1</v>
      </c>
      <c r="K79" s="42" t="s">
        <v>39</v>
      </c>
      <c r="L79" s="42" t="s">
        <v>4</v>
      </c>
      <c r="M79" s="45"/>
      <c r="N79" s="42"/>
      <c r="O79" s="42"/>
      <c r="P79" s="46"/>
      <c r="Q79" s="42"/>
      <c r="R79" s="42"/>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ROUND(total_amount_ba($B$2,$D$2,D79,F79,J79,K79,M79),0)</f>
        <v>27888</v>
      </c>
      <c r="BB79" s="48">
        <f>BA79+SUM(N79:AZ79)</f>
        <v>27888</v>
      </c>
      <c r="BC79" s="49" t="str">
        <f>SpellNumber(L79,BB79)</f>
        <v>INR  Twenty Seven Thousand Eight Hundred &amp; Eighty Eight  Only</v>
      </c>
      <c r="IA79" s="21">
        <v>1.65999999999999</v>
      </c>
      <c r="IB79" s="21" t="s">
        <v>396</v>
      </c>
      <c r="IC79" s="21" t="s">
        <v>117</v>
      </c>
      <c r="ID79" s="21">
        <v>22.65</v>
      </c>
      <c r="IE79" s="22" t="s">
        <v>136</v>
      </c>
      <c r="IF79" s="22"/>
      <c r="IG79" s="22"/>
      <c r="IH79" s="22"/>
      <c r="II79" s="22"/>
    </row>
    <row r="80" spans="1:243" s="21" customFormat="1" ht="15.75">
      <c r="A80" s="36">
        <v>1.68</v>
      </c>
      <c r="B80" s="38" t="s">
        <v>161</v>
      </c>
      <c r="C80" s="39" t="s">
        <v>119</v>
      </c>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4"/>
      <c r="IA80" s="21">
        <v>1.66999999999999</v>
      </c>
      <c r="IB80" s="21" t="s">
        <v>161</v>
      </c>
      <c r="IC80" s="21" t="s">
        <v>118</v>
      </c>
      <c r="IE80" s="22"/>
      <c r="IF80" s="22"/>
      <c r="IG80" s="22"/>
      <c r="IH80" s="22"/>
      <c r="II80" s="22"/>
    </row>
    <row r="81" spans="1:243" s="21" customFormat="1" ht="47.25" customHeight="1">
      <c r="A81" s="37">
        <v>1.69</v>
      </c>
      <c r="B81" s="38" t="s">
        <v>232</v>
      </c>
      <c r="C81" s="33" t="s">
        <v>120</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1">
        <v>1.67999999999999</v>
      </c>
      <c r="IB81" s="21" t="s">
        <v>232</v>
      </c>
      <c r="IC81" s="21" t="s">
        <v>119</v>
      </c>
      <c r="IE81" s="22"/>
      <c r="IF81" s="22"/>
      <c r="IG81" s="22"/>
      <c r="IH81" s="22"/>
      <c r="II81" s="22"/>
    </row>
    <row r="82" spans="1:243" s="21" customFormat="1" ht="47.25" customHeight="1">
      <c r="A82" s="36">
        <v>1.7</v>
      </c>
      <c r="B82" s="38" t="s">
        <v>397</v>
      </c>
      <c r="C82" s="39" t="s">
        <v>121</v>
      </c>
      <c r="D82" s="39">
        <v>105.75</v>
      </c>
      <c r="E82" s="40" t="s">
        <v>175</v>
      </c>
      <c r="F82" s="41">
        <v>89.65</v>
      </c>
      <c r="G82" s="42"/>
      <c r="H82" s="42"/>
      <c r="I82" s="43" t="s">
        <v>38</v>
      </c>
      <c r="J82" s="44">
        <f aca="true" t="shared" si="0" ref="J82:J144">IF(I82="Less(-)",-1,1)</f>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aca="true" t="shared" si="1" ref="BA82:BA144">ROUND(total_amount_ba($B$2,$D$2,D82,F82,J82,K82,M82),0)</f>
        <v>9480</v>
      </c>
      <c r="BB82" s="48">
        <f aca="true" t="shared" si="2" ref="BB82:BB144">BA82+SUM(N82:AZ82)</f>
        <v>9480</v>
      </c>
      <c r="BC82" s="49" t="str">
        <f aca="true" t="shared" si="3" ref="BC82:BC144">SpellNumber(L82,BB82)</f>
        <v>INR  Nine Thousand Four Hundred &amp; Eighty  Only</v>
      </c>
      <c r="IA82" s="21">
        <v>1.68999999999999</v>
      </c>
      <c r="IB82" s="21" t="s">
        <v>397</v>
      </c>
      <c r="IC82" s="21" t="s">
        <v>120</v>
      </c>
      <c r="ID82" s="21">
        <v>105.75</v>
      </c>
      <c r="IE82" s="22" t="s">
        <v>175</v>
      </c>
      <c r="IF82" s="22"/>
      <c r="IG82" s="22"/>
      <c r="IH82" s="22"/>
      <c r="II82" s="22"/>
    </row>
    <row r="83" spans="1:243" s="21" customFormat="1" ht="15.75">
      <c r="A83" s="37">
        <v>1.71</v>
      </c>
      <c r="B83" s="38" t="s">
        <v>143</v>
      </c>
      <c r="C83" s="33" t="s">
        <v>122</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1">
        <v>1.69999999999999</v>
      </c>
      <c r="IB83" s="21" t="s">
        <v>143</v>
      </c>
      <c r="IC83" s="21" t="s">
        <v>121</v>
      </c>
      <c r="IE83" s="22"/>
      <c r="IF83" s="22"/>
      <c r="IG83" s="22"/>
      <c r="IH83" s="22"/>
      <c r="II83" s="22"/>
    </row>
    <row r="84" spans="1:243" s="21" customFormat="1" ht="141.75">
      <c r="A84" s="36">
        <v>1.72</v>
      </c>
      <c r="B84" s="38" t="s">
        <v>398</v>
      </c>
      <c r="C84" s="39" t="s">
        <v>123</v>
      </c>
      <c r="D84" s="39">
        <v>23.5</v>
      </c>
      <c r="E84" s="40" t="s">
        <v>136</v>
      </c>
      <c r="F84" s="41">
        <v>822.88</v>
      </c>
      <c r="G84" s="42"/>
      <c r="H84" s="42"/>
      <c r="I84" s="43" t="s">
        <v>38</v>
      </c>
      <c r="J84" s="44">
        <f t="shared" si="0"/>
        <v>1</v>
      </c>
      <c r="K84" s="42" t="s">
        <v>39</v>
      </c>
      <c r="L84" s="42" t="s">
        <v>4</v>
      </c>
      <c r="M84" s="45"/>
      <c r="N84" s="42"/>
      <c r="O84" s="42"/>
      <c r="P84" s="46"/>
      <c r="Q84" s="42"/>
      <c r="R84" s="42"/>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t="shared" si="1"/>
        <v>19338</v>
      </c>
      <c r="BB84" s="48">
        <f t="shared" si="2"/>
        <v>19338</v>
      </c>
      <c r="BC84" s="49" t="str">
        <f t="shared" si="3"/>
        <v>INR  Nineteen Thousand Three Hundred &amp; Thirty Eight  Only</v>
      </c>
      <c r="IA84" s="21">
        <v>1.70999999999999</v>
      </c>
      <c r="IB84" s="21" t="s">
        <v>398</v>
      </c>
      <c r="IC84" s="21" t="s">
        <v>122</v>
      </c>
      <c r="ID84" s="21">
        <v>23.5</v>
      </c>
      <c r="IE84" s="22" t="s">
        <v>136</v>
      </c>
      <c r="IF84" s="22"/>
      <c r="IG84" s="22"/>
      <c r="IH84" s="22"/>
      <c r="II84" s="22"/>
    </row>
    <row r="85" spans="1:243" s="21" customFormat="1" ht="189">
      <c r="A85" s="37">
        <v>1.73</v>
      </c>
      <c r="B85" s="38" t="s">
        <v>399</v>
      </c>
      <c r="C85" s="33" t="s">
        <v>124</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21">
        <v>1.71999999999999</v>
      </c>
      <c r="IB85" s="21" t="s">
        <v>399</v>
      </c>
      <c r="IC85" s="21" t="s">
        <v>123</v>
      </c>
      <c r="IE85" s="22"/>
      <c r="IF85" s="22"/>
      <c r="IG85" s="22"/>
      <c r="IH85" s="22"/>
      <c r="II85" s="22"/>
    </row>
    <row r="86" spans="1:243" s="21" customFormat="1" ht="15.75">
      <c r="A86" s="36">
        <v>1.74</v>
      </c>
      <c r="B86" s="38" t="s">
        <v>400</v>
      </c>
      <c r="C86" s="39" t="s">
        <v>125</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1">
        <v>1.72999999999999</v>
      </c>
      <c r="IB86" s="21" t="s">
        <v>400</v>
      </c>
      <c r="IC86" s="21" t="s">
        <v>124</v>
      </c>
      <c r="IE86" s="22"/>
      <c r="IF86" s="22"/>
      <c r="IG86" s="22"/>
      <c r="IH86" s="22"/>
      <c r="II86" s="22"/>
    </row>
    <row r="87" spans="1:243" s="21" customFormat="1" ht="35.25" customHeight="1">
      <c r="A87" s="37">
        <v>1.75</v>
      </c>
      <c r="B87" s="38" t="s">
        <v>401</v>
      </c>
      <c r="C87" s="33" t="s">
        <v>126</v>
      </c>
      <c r="D87" s="39">
        <v>92.86</v>
      </c>
      <c r="E87" s="40" t="s">
        <v>136</v>
      </c>
      <c r="F87" s="41">
        <v>1128.1</v>
      </c>
      <c r="G87" s="42"/>
      <c r="H87" s="42"/>
      <c r="I87" s="43" t="s">
        <v>38</v>
      </c>
      <c r="J87" s="44">
        <f t="shared" si="0"/>
        <v>1</v>
      </c>
      <c r="K87" s="42" t="s">
        <v>39</v>
      </c>
      <c r="L87" s="42" t="s">
        <v>4</v>
      </c>
      <c r="M87" s="45"/>
      <c r="N87" s="42"/>
      <c r="O87" s="42"/>
      <c r="P87" s="46"/>
      <c r="Q87" s="42"/>
      <c r="R87" s="42"/>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 t="shared" si="1"/>
        <v>104755</v>
      </c>
      <c r="BB87" s="48">
        <f t="shared" si="2"/>
        <v>104755</v>
      </c>
      <c r="BC87" s="49" t="str">
        <f t="shared" si="3"/>
        <v>INR  One Lakh Four Thousand Seven Hundred &amp; Fifty Five  Only</v>
      </c>
      <c r="IA87" s="21">
        <v>1.73999999999999</v>
      </c>
      <c r="IB87" s="21" t="s">
        <v>401</v>
      </c>
      <c r="IC87" s="21" t="s">
        <v>125</v>
      </c>
      <c r="ID87" s="21">
        <v>92.86</v>
      </c>
      <c r="IE87" s="22" t="s">
        <v>136</v>
      </c>
      <c r="IF87" s="22"/>
      <c r="IG87" s="22"/>
      <c r="IH87" s="22"/>
      <c r="II87" s="22"/>
    </row>
    <row r="88" spans="1:243" s="21" customFormat="1" ht="15.75">
      <c r="A88" s="36">
        <v>1.76</v>
      </c>
      <c r="B88" s="38" t="s">
        <v>402</v>
      </c>
      <c r="C88" s="39" t="s">
        <v>127</v>
      </c>
      <c r="D88" s="72"/>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4"/>
      <c r="IA88" s="21">
        <v>1.74999999999999</v>
      </c>
      <c r="IB88" s="21" t="s">
        <v>402</v>
      </c>
      <c r="IC88" s="21" t="s">
        <v>126</v>
      </c>
      <c r="IE88" s="22"/>
      <c r="IF88" s="22"/>
      <c r="IG88" s="22"/>
      <c r="IH88" s="22"/>
      <c r="II88" s="22"/>
    </row>
    <row r="89" spans="1:243" s="21" customFormat="1" ht="31.5">
      <c r="A89" s="37">
        <v>1.77</v>
      </c>
      <c r="B89" s="38" t="s">
        <v>403</v>
      </c>
      <c r="C89" s="33" t="s">
        <v>128</v>
      </c>
      <c r="D89" s="39">
        <v>14.35</v>
      </c>
      <c r="E89" s="40" t="s">
        <v>136</v>
      </c>
      <c r="F89" s="41">
        <v>1149.53</v>
      </c>
      <c r="G89" s="42"/>
      <c r="H89" s="42"/>
      <c r="I89" s="43" t="s">
        <v>38</v>
      </c>
      <c r="J89" s="44">
        <f t="shared" si="0"/>
        <v>1</v>
      </c>
      <c r="K89" s="42" t="s">
        <v>39</v>
      </c>
      <c r="L89" s="42" t="s">
        <v>4</v>
      </c>
      <c r="M89" s="45"/>
      <c r="N89" s="42"/>
      <c r="O89" s="42"/>
      <c r="P89" s="46"/>
      <c r="Q89" s="42"/>
      <c r="R89" s="42"/>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 t="shared" si="1"/>
        <v>16496</v>
      </c>
      <c r="BB89" s="48">
        <f t="shared" si="2"/>
        <v>16496</v>
      </c>
      <c r="BC89" s="49" t="str">
        <f t="shared" si="3"/>
        <v>INR  Sixteen Thousand Four Hundred &amp; Ninety Six  Only</v>
      </c>
      <c r="IA89" s="21">
        <v>1.75999999999999</v>
      </c>
      <c r="IB89" s="21" t="s">
        <v>403</v>
      </c>
      <c r="IC89" s="21" t="s">
        <v>127</v>
      </c>
      <c r="ID89" s="21">
        <v>14.35</v>
      </c>
      <c r="IE89" s="22" t="s">
        <v>136</v>
      </c>
      <c r="IF89" s="22"/>
      <c r="IG89" s="22"/>
      <c r="IH89" s="22"/>
      <c r="II89" s="22"/>
    </row>
    <row r="90" spans="1:243" s="21" customFormat="1" ht="126">
      <c r="A90" s="36">
        <v>1.78</v>
      </c>
      <c r="B90" s="38" t="s">
        <v>404</v>
      </c>
      <c r="C90" s="39" t="s">
        <v>129</v>
      </c>
      <c r="D90" s="72"/>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4"/>
      <c r="IA90" s="21">
        <v>1.76999999999999</v>
      </c>
      <c r="IB90" s="21" t="s">
        <v>404</v>
      </c>
      <c r="IC90" s="21" t="s">
        <v>128</v>
      </c>
      <c r="IE90" s="22"/>
      <c r="IF90" s="22"/>
      <c r="IG90" s="22"/>
      <c r="IH90" s="22"/>
      <c r="II90" s="22"/>
    </row>
    <row r="91" spans="1:243" s="21" customFormat="1" ht="31.5">
      <c r="A91" s="37">
        <v>1.79</v>
      </c>
      <c r="B91" s="38" t="s">
        <v>405</v>
      </c>
      <c r="C91" s="33" t="s">
        <v>130</v>
      </c>
      <c r="D91" s="39">
        <v>9.25</v>
      </c>
      <c r="E91" s="40" t="s">
        <v>136</v>
      </c>
      <c r="F91" s="41">
        <v>1285.83</v>
      </c>
      <c r="G91" s="42"/>
      <c r="H91" s="42"/>
      <c r="I91" s="43" t="s">
        <v>38</v>
      </c>
      <c r="J91" s="44">
        <f t="shared" si="0"/>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1"/>
        <v>11894</v>
      </c>
      <c r="BB91" s="48">
        <f t="shared" si="2"/>
        <v>11894</v>
      </c>
      <c r="BC91" s="49" t="str">
        <f t="shared" si="3"/>
        <v>INR  Eleven Thousand Eight Hundred &amp; Ninety Four  Only</v>
      </c>
      <c r="IA91" s="21">
        <v>1.77999999999999</v>
      </c>
      <c r="IB91" s="21" t="s">
        <v>405</v>
      </c>
      <c r="IC91" s="21" t="s">
        <v>129</v>
      </c>
      <c r="ID91" s="21">
        <v>9.25</v>
      </c>
      <c r="IE91" s="22" t="s">
        <v>136</v>
      </c>
      <c r="IF91" s="22"/>
      <c r="IG91" s="22"/>
      <c r="IH91" s="22"/>
      <c r="II91" s="22"/>
    </row>
    <row r="92" spans="1:243" s="21" customFormat="1" ht="15.75">
      <c r="A92" s="36">
        <v>1.8</v>
      </c>
      <c r="B92" s="38" t="s">
        <v>144</v>
      </c>
      <c r="C92" s="39" t="s">
        <v>131</v>
      </c>
      <c r="D92" s="72"/>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4"/>
      <c r="IA92" s="21">
        <v>1.78999999999999</v>
      </c>
      <c r="IB92" s="21" t="s">
        <v>144</v>
      </c>
      <c r="IC92" s="21" t="s">
        <v>130</v>
      </c>
      <c r="IE92" s="22"/>
      <c r="IF92" s="22"/>
      <c r="IG92" s="22"/>
      <c r="IH92" s="22"/>
      <c r="II92" s="22"/>
    </row>
    <row r="93" spans="1:243" s="21" customFormat="1" ht="15.75">
      <c r="A93" s="37">
        <v>1.81</v>
      </c>
      <c r="B93" s="38" t="s">
        <v>162</v>
      </c>
      <c r="C93" s="33" t="s">
        <v>132</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1">
        <v>1.79999999999999</v>
      </c>
      <c r="IB93" s="21" t="s">
        <v>162</v>
      </c>
      <c r="IC93" s="21" t="s">
        <v>131</v>
      </c>
      <c r="IE93" s="22"/>
      <c r="IF93" s="22"/>
      <c r="IG93" s="22"/>
      <c r="IH93" s="22"/>
      <c r="II93" s="22"/>
    </row>
    <row r="94" spans="1:243" s="21" customFormat="1" ht="31.5">
      <c r="A94" s="36">
        <v>1.82</v>
      </c>
      <c r="B94" s="38" t="s">
        <v>406</v>
      </c>
      <c r="C94" s="39" t="s">
        <v>133</v>
      </c>
      <c r="D94" s="39">
        <v>5</v>
      </c>
      <c r="E94" s="40" t="s">
        <v>136</v>
      </c>
      <c r="F94" s="41">
        <v>247.25</v>
      </c>
      <c r="G94" s="42"/>
      <c r="H94" s="42"/>
      <c r="I94" s="43" t="s">
        <v>38</v>
      </c>
      <c r="J94" s="44">
        <f t="shared" si="0"/>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1"/>
        <v>1236</v>
      </c>
      <c r="BB94" s="48">
        <f t="shared" si="2"/>
        <v>1236</v>
      </c>
      <c r="BC94" s="49" t="str">
        <f t="shared" si="3"/>
        <v>INR  One Thousand Two Hundred &amp; Thirty Six  Only</v>
      </c>
      <c r="IA94" s="21">
        <v>1.80999999999998</v>
      </c>
      <c r="IB94" s="21" t="s">
        <v>406</v>
      </c>
      <c r="IC94" s="21" t="s">
        <v>132</v>
      </c>
      <c r="ID94" s="21">
        <v>5</v>
      </c>
      <c r="IE94" s="22" t="s">
        <v>136</v>
      </c>
      <c r="IF94" s="22"/>
      <c r="IG94" s="22"/>
      <c r="IH94" s="22"/>
      <c r="II94" s="22"/>
    </row>
    <row r="95" spans="1:243" s="21" customFormat="1" ht="15.75">
      <c r="A95" s="37">
        <v>1.83</v>
      </c>
      <c r="B95" s="38" t="s">
        <v>162</v>
      </c>
      <c r="C95" s="33" t="s">
        <v>134</v>
      </c>
      <c r="D95" s="72"/>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4"/>
      <c r="IA95" s="21">
        <v>1.81999999999999</v>
      </c>
      <c r="IB95" s="21" t="s">
        <v>162</v>
      </c>
      <c r="IC95" s="21" t="s">
        <v>133</v>
      </c>
      <c r="IE95" s="22"/>
      <c r="IF95" s="22"/>
      <c r="IG95" s="22"/>
      <c r="IH95" s="22"/>
      <c r="II95" s="22"/>
    </row>
    <row r="96" spans="1:243" s="21" customFormat="1" ht="47.25" customHeight="1">
      <c r="A96" s="36">
        <v>1.84</v>
      </c>
      <c r="B96" s="38" t="s">
        <v>163</v>
      </c>
      <c r="C96" s="39" t="s">
        <v>135</v>
      </c>
      <c r="D96" s="39">
        <v>6.5</v>
      </c>
      <c r="E96" s="40" t="s">
        <v>136</v>
      </c>
      <c r="F96" s="41">
        <v>258.08</v>
      </c>
      <c r="G96" s="42"/>
      <c r="H96" s="42"/>
      <c r="I96" s="43" t="s">
        <v>38</v>
      </c>
      <c r="J96" s="44">
        <f t="shared" si="0"/>
        <v>1</v>
      </c>
      <c r="K96" s="42" t="s">
        <v>39</v>
      </c>
      <c r="L96" s="42" t="s">
        <v>4</v>
      </c>
      <c r="M96" s="45"/>
      <c r="N96" s="42"/>
      <c r="O96" s="42"/>
      <c r="P96" s="46"/>
      <c r="Q96" s="42"/>
      <c r="R96" s="42"/>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 t="shared" si="1"/>
        <v>1678</v>
      </c>
      <c r="BB96" s="48">
        <f t="shared" si="2"/>
        <v>1678</v>
      </c>
      <c r="BC96" s="49" t="str">
        <f t="shared" si="3"/>
        <v>INR  One Thousand Six Hundred &amp; Seventy Eight  Only</v>
      </c>
      <c r="IA96" s="21">
        <v>1.82999999999998</v>
      </c>
      <c r="IB96" s="21" t="s">
        <v>163</v>
      </c>
      <c r="IC96" s="21" t="s">
        <v>134</v>
      </c>
      <c r="ID96" s="21">
        <v>6.5</v>
      </c>
      <c r="IE96" s="22" t="s">
        <v>136</v>
      </c>
      <c r="IF96" s="22"/>
      <c r="IG96" s="22"/>
      <c r="IH96" s="22"/>
      <c r="II96" s="22"/>
    </row>
    <row r="97" spans="1:243" s="21" customFormat="1" ht="31.5">
      <c r="A97" s="37">
        <v>1.85</v>
      </c>
      <c r="B97" s="38" t="s">
        <v>164</v>
      </c>
      <c r="C97" s="33" t="s">
        <v>178</v>
      </c>
      <c r="D97" s="72"/>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4"/>
      <c r="IA97" s="21">
        <v>1.83999999999999</v>
      </c>
      <c r="IB97" s="21" t="s">
        <v>164</v>
      </c>
      <c r="IC97" s="21" t="s">
        <v>135</v>
      </c>
      <c r="IE97" s="22"/>
      <c r="IF97" s="22"/>
      <c r="IG97" s="22"/>
      <c r="IH97" s="22"/>
      <c r="II97" s="22"/>
    </row>
    <row r="98" spans="1:243" s="21" customFormat="1" ht="31.5">
      <c r="A98" s="36">
        <v>1.86</v>
      </c>
      <c r="B98" s="38" t="s">
        <v>163</v>
      </c>
      <c r="C98" s="39" t="s">
        <v>179</v>
      </c>
      <c r="D98" s="39">
        <v>8</v>
      </c>
      <c r="E98" s="40" t="s">
        <v>136</v>
      </c>
      <c r="F98" s="41">
        <v>297.32</v>
      </c>
      <c r="G98" s="42"/>
      <c r="H98" s="42"/>
      <c r="I98" s="43" t="s">
        <v>38</v>
      </c>
      <c r="J98" s="44">
        <f t="shared" si="0"/>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1"/>
        <v>2379</v>
      </c>
      <c r="BB98" s="48">
        <f t="shared" si="2"/>
        <v>2379</v>
      </c>
      <c r="BC98" s="49" t="str">
        <f t="shared" si="3"/>
        <v>INR  Two Thousand Three Hundred &amp; Seventy Nine  Only</v>
      </c>
      <c r="IA98" s="21">
        <v>1.84999999999998</v>
      </c>
      <c r="IB98" s="21" t="s">
        <v>163</v>
      </c>
      <c r="IC98" s="21" t="s">
        <v>178</v>
      </c>
      <c r="ID98" s="21">
        <v>8</v>
      </c>
      <c r="IE98" s="22" t="s">
        <v>136</v>
      </c>
      <c r="IF98" s="22"/>
      <c r="IG98" s="22"/>
      <c r="IH98" s="22"/>
      <c r="II98" s="22"/>
    </row>
    <row r="99" spans="1:243" s="21" customFormat="1" ht="31.5">
      <c r="A99" s="37">
        <v>1.87</v>
      </c>
      <c r="B99" s="38" t="s">
        <v>407</v>
      </c>
      <c r="C99" s="33" t="s">
        <v>180</v>
      </c>
      <c r="D99" s="72"/>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4"/>
      <c r="IA99" s="21">
        <v>1.85999999999998</v>
      </c>
      <c r="IB99" s="21" t="s">
        <v>407</v>
      </c>
      <c r="IC99" s="21" t="s">
        <v>179</v>
      </c>
      <c r="IE99" s="22"/>
      <c r="IF99" s="22"/>
      <c r="IG99" s="22"/>
      <c r="IH99" s="22"/>
      <c r="II99" s="22"/>
    </row>
    <row r="100" spans="1:243" s="21" customFormat="1" ht="31.5">
      <c r="A100" s="36">
        <v>1.88</v>
      </c>
      <c r="B100" s="38" t="s">
        <v>408</v>
      </c>
      <c r="C100" s="39" t="s">
        <v>181</v>
      </c>
      <c r="D100" s="39">
        <v>5</v>
      </c>
      <c r="E100" s="40" t="s">
        <v>136</v>
      </c>
      <c r="F100" s="41">
        <v>316.79</v>
      </c>
      <c r="G100" s="42"/>
      <c r="H100" s="42"/>
      <c r="I100" s="43" t="s">
        <v>38</v>
      </c>
      <c r="J100" s="44">
        <f t="shared" si="0"/>
        <v>1</v>
      </c>
      <c r="K100" s="42" t="s">
        <v>39</v>
      </c>
      <c r="L100" s="42" t="s">
        <v>4</v>
      </c>
      <c r="M100" s="45"/>
      <c r="N100" s="42"/>
      <c r="O100" s="42"/>
      <c r="P100" s="46"/>
      <c r="Q100" s="42"/>
      <c r="R100" s="42"/>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 t="shared" si="1"/>
        <v>1584</v>
      </c>
      <c r="BB100" s="48">
        <f t="shared" si="2"/>
        <v>1584</v>
      </c>
      <c r="BC100" s="49" t="str">
        <f t="shared" si="3"/>
        <v>INR  One Thousand Five Hundred &amp; Eighty Four  Only</v>
      </c>
      <c r="IA100" s="21">
        <v>1.86999999999998</v>
      </c>
      <c r="IB100" s="21" t="s">
        <v>408</v>
      </c>
      <c r="IC100" s="21" t="s">
        <v>180</v>
      </c>
      <c r="ID100" s="21">
        <v>5</v>
      </c>
      <c r="IE100" s="22" t="s">
        <v>136</v>
      </c>
      <c r="IF100" s="22"/>
      <c r="IG100" s="22"/>
      <c r="IH100" s="22"/>
      <c r="II100" s="22"/>
    </row>
    <row r="101" spans="1:243" s="21" customFormat="1" ht="31.5">
      <c r="A101" s="37">
        <v>1.89</v>
      </c>
      <c r="B101" s="38" t="s">
        <v>409</v>
      </c>
      <c r="C101" s="33" t="s">
        <v>182</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c r="IA101" s="21">
        <v>1.87999999999998</v>
      </c>
      <c r="IB101" s="21" t="s">
        <v>409</v>
      </c>
      <c r="IC101" s="21" t="s">
        <v>181</v>
      </c>
      <c r="IE101" s="22"/>
      <c r="IF101" s="22"/>
      <c r="IG101" s="22"/>
      <c r="IH101" s="22"/>
      <c r="II101" s="22"/>
    </row>
    <row r="102" spans="1:243" s="21" customFormat="1" ht="31.5">
      <c r="A102" s="36">
        <v>1.9</v>
      </c>
      <c r="B102" s="38" t="s">
        <v>408</v>
      </c>
      <c r="C102" s="39" t="s">
        <v>183</v>
      </c>
      <c r="D102" s="39">
        <v>8</v>
      </c>
      <c r="E102" s="40" t="s">
        <v>136</v>
      </c>
      <c r="F102" s="41">
        <v>356.07</v>
      </c>
      <c r="G102" s="42"/>
      <c r="H102" s="42"/>
      <c r="I102" s="43" t="s">
        <v>38</v>
      </c>
      <c r="J102" s="44">
        <f t="shared" si="0"/>
        <v>1</v>
      </c>
      <c r="K102" s="42" t="s">
        <v>39</v>
      </c>
      <c r="L102" s="42" t="s">
        <v>4</v>
      </c>
      <c r="M102" s="45"/>
      <c r="N102" s="42"/>
      <c r="O102" s="42"/>
      <c r="P102" s="46"/>
      <c r="Q102" s="42"/>
      <c r="R102" s="42"/>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 t="shared" si="1"/>
        <v>2849</v>
      </c>
      <c r="BB102" s="48">
        <f t="shared" si="2"/>
        <v>2849</v>
      </c>
      <c r="BC102" s="49" t="str">
        <f t="shared" si="3"/>
        <v>INR  Two Thousand Eight Hundred &amp; Forty Nine  Only</v>
      </c>
      <c r="IA102" s="21">
        <v>1.88999999999998</v>
      </c>
      <c r="IB102" s="21" t="s">
        <v>408</v>
      </c>
      <c r="IC102" s="21" t="s">
        <v>182</v>
      </c>
      <c r="ID102" s="21">
        <v>8</v>
      </c>
      <c r="IE102" s="22" t="s">
        <v>136</v>
      </c>
      <c r="IF102" s="22"/>
      <c r="IG102" s="22"/>
      <c r="IH102" s="22"/>
      <c r="II102" s="22"/>
    </row>
    <row r="103" spans="1:243" s="21" customFormat="1" ht="15.75">
      <c r="A103" s="37">
        <v>1.91</v>
      </c>
      <c r="B103" s="38" t="s">
        <v>165</v>
      </c>
      <c r="C103" s="33" t="s">
        <v>184</v>
      </c>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IA103" s="21">
        <v>1.89999999999998</v>
      </c>
      <c r="IB103" s="21" t="s">
        <v>165</v>
      </c>
      <c r="IC103" s="21" t="s">
        <v>183</v>
      </c>
      <c r="IE103" s="22"/>
      <c r="IF103" s="22"/>
      <c r="IG103" s="22"/>
      <c r="IH103" s="22"/>
      <c r="II103" s="22"/>
    </row>
    <row r="104" spans="1:243" s="21" customFormat="1" ht="31.5">
      <c r="A104" s="36">
        <v>1.92</v>
      </c>
      <c r="B104" s="38" t="s">
        <v>166</v>
      </c>
      <c r="C104" s="39" t="s">
        <v>185</v>
      </c>
      <c r="D104" s="39">
        <v>6.79</v>
      </c>
      <c r="E104" s="40" t="s">
        <v>136</v>
      </c>
      <c r="F104" s="41">
        <v>221.87</v>
      </c>
      <c r="G104" s="42"/>
      <c r="H104" s="42"/>
      <c r="I104" s="43" t="s">
        <v>38</v>
      </c>
      <c r="J104" s="44">
        <f t="shared" si="0"/>
        <v>1</v>
      </c>
      <c r="K104" s="42" t="s">
        <v>39</v>
      </c>
      <c r="L104" s="42" t="s">
        <v>4</v>
      </c>
      <c r="M104" s="45"/>
      <c r="N104" s="42"/>
      <c r="O104" s="42"/>
      <c r="P104" s="46"/>
      <c r="Q104" s="42"/>
      <c r="R104" s="42"/>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f t="shared" si="1"/>
        <v>1506</v>
      </c>
      <c r="BB104" s="48">
        <f t="shared" si="2"/>
        <v>1506</v>
      </c>
      <c r="BC104" s="49" t="str">
        <f t="shared" si="3"/>
        <v>INR  One Thousand Five Hundred &amp; Six  Only</v>
      </c>
      <c r="IA104" s="21">
        <v>1.90999999999998</v>
      </c>
      <c r="IB104" s="21" t="s">
        <v>166</v>
      </c>
      <c r="IC104" s="21" t="s">
        <v>184</v>
      </c>
      <c r="ID104" s="21">
        <v>6.79</v>
      </c>
      <c r="IE104" s="22" t="s">
        <v>136</v>
      </c>
      <c r="IF104" s="22"/>
      <c r="IG104" s="22"/>
      <c r="IH104" s="22"/>
      <c r="II104" s="22"/>
    </row>
    <row r="105" spans="1:243" s="21" customFormat="1" ht="63">
      <c r="A105" s="37">
        <v>1.93</v>
      </c>
      <c r="B105" s="38" t="s">
        <v>410</v>
      </c>
      <c r="C105" s="33" t="s">
        <v>186</v>
      </c>
      <c r="D105" s="72"/>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4"/>
      <c r="IA105" s="21">
        <v>1.91999999999998</v>
      </c>
      <c r="IB105" s="21" t="s">
        <v>410</v>
      </c>
      <c r="IC105" s="21" t="s">
        <v>185</v>
      </c>
      <c r="IE105" s="22"/>
      <c r="IF105" s="22"/>
      <c r="IG105" s="22"/>
      <c r="IH105" s="22"/>
      <c r="II105" s="22"/>
    </row>
    <row r="106" spans="1:243" s="21" customFormat="1" ht="47.25">
      <c r="A106" s="36">
        <v>1.94</v>
      </c>
      <c r="B106" s="38" t="s">
        <v>167</v>
      </c>
      <c r="C106" s="39" t="s">
        <v>187</v>
      </c>
      <c r="D106" s="39">
        <v>835.75</v>
      </c>
      <c r="E106" s="40" t="s">
        <v>136</v>
      </c>
      <c r="F106" s="41">
        <v>81.32</v>
      </c>
      <c r="G106" s="42"/>
      <c r="H106" s="42"/>
      <c r="I106" s="43" t="s">
        <v>38</v>
      </c>
      <c r="J106" s="44">
        <f t="shared" si="0"/>
        <v>1</v>
      </c>
      <c r="K106" s="42" t="s">
        <v>39</v>
      </c>
      <c r="L106" s="42" t="s">
        <v>4</v>
      </c>
      <c r="M106" s="45"/>
      <c r="N106" s="42"/>
      <c r="O106" s="42"/>
      <c r="P106" s="46"/>
      <c r="Q106" s="42"/>
      <c r="R106" s="42"/>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f t="shared" si="1"/>
        <v>67963</v>
      </c>
      <c r="BB106" s="48">
        <f t="shared" si="2"/>
        <v>67963</v>
      </c>
      <c r="BC106" s="49" t="str">
        <f t="shared" si="3"/>
        <v>INR  Sixty Seven Thousand Nine Hundred &amp; Sixty Three  Only</v>
      </c>
      <c r="IA106" s="21">
        <v>1.92999999999998</v>
      </c>
      <c r="IB106" s="21" t="s">
        <v>167</v>
      </c>
      <c r="IC106" s="21" t="s">
        <v>186</v>
      </c>
      <c r="ID106" s="21">
        <v>835.75</v>
      </c>
      <c r="IE106" s="22" t="s">
        <v>136</v>
      </c>
      <c r="IF106" s="22"/>
      <c r="IG106" s="22"/>
      <c r="IH106" s="22"/>
      <c r="II106" s="22"/>
    </row>
    <row r="107" spans="1:243" s="21" customFormat="1" ht="31.5">
      <c r="A107" s="37">
        <v>1.95</v>
      </c>
      <c r="B107" s="38" t="s">
        <v>168</v>
      </c>
      <c r="C107" s="33" t="s">
        <v>188</v>
      </c>
      <c r="D107" s="72"/>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4"/>
      <c r="IA107" s="21">
        <v>1.93999999999998</v>
      </c>
      <c r="IB107" s="21" t="s">
        <v>168</v>
      </c>
      <c r="IC107" s="21" t="s">
        <v>187</v>
      </c>
      <c r="IE107" s="22"/>
      <c r="IF107" s="22"/>
      <c r="IG107" s="22"/>
      <c r="IH107" s="22"/>
      <c r="II107" s="22"/>
    </row>
    <row r="108" spans="1:243" s="21" customFormat="1" ht="31.5">
      <c r="A108" s="36">
        <v>1.96</v>
      </c>
      <c r="B108" s="38" t="s">
        <v>167</v>
      </c>
      <c r="C108" s="39" t="s">
        <v>189</v>
      </c>
      <c r="D108" s="39">
        <v>4</v>
      </c>
      <c r="E108" s="40" t="s">
        <v>136</v>
      </c>
      <c r="F108" s="41">
        <v>115.25</v>
      </c>
      <c r="G108" s="42"/>
      <c r="H108" s="42"/>
      <c r="I108" s="43" t="s">
        <v>38</v>
      </c>
      <c r="J108" s="44">
        <f t="shared" si="0"/>
        <v>1</v>
      </c>
      <c r="K108" s="42" t="s">
        <v>39</v>
      </c>
      <c r="L108" s="42" t="s">
        <v>4</v>
      </c>
      <c r="M108" s="45"/>
      <c r="N108" s="42"/>
      <c r="O108" s="42"/>
      <c r="P108" s="46"/>
      <c r="Q108" s="42"/>
      <c r="R108" s="42"/>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f t="shared" si="1"/>
        <v>461</v>
      </c>
      <c r="BB108" s="48">
        <f t="shared" si="2"/>
        <v>461</v>
      </c>
      <c r="BC108" s="49" t="str">
        <f t="shared" si="3"/>
        <v>INR  Four Hundred &amp; Sixty One  Only</v>
      </c>
      <c r="IA108" s="21">
        <v>1.94999999999998</v>
      </c>
      <c r="IB108" s="21" t="s">
        <v>167</v>
      </c>
      <c r="IC108" s="21" t="s">
        <v>188</v>
      </c>
      <c r="ID108" s="21">
        <v>4</v>
      </c>
      <c r="IE108" s="22" t="s">
        <v>136</v>
      </c>
      <c r="IF108" s="22"/>
      <c r="IG108" s="22"/>
      <c r="IH108" s="22"/>
      <c r="II108" s="22"/>
    </row>
    <row r="109" spans="1:243" s="21" customFormat="1" ht="31.5">
      <c r="A109" s="37">
        <v>1.97</v>
      </c>
      <c r="B109" s="38" t="s">
        <v>233</v>
      </c>
      <c r="C109" s="33" t="s">
        <v>190</v>
      </c>
      <c r="D109" s="72"/>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4"/>
      <c r="IA109" s="21">
        <v>1.95999999999998</v>
      </c>
      <c r="IB109" s="21" t="s">
        <v>233</v>
      </c>
      <c r="IC109" s="21" t="s">
        <v>189</v>
      </c>
      <c r="IE109" s="22"/>
      <c r="IF109" s="22"/>
      <c r="IG109" s="22"/>
      <c r="IH109" s="22"/>
      <c r="II109" s="22"/>
    </row>
    <row r="110" spans="1:243" s="21" customFormat="1" ht="47.25">
      <c r="A110" s="36">
        <v>1.98</v>
      </c>
      <c r="B110" s="38" t="s">
        <v>411</v>
      </c>
      <c r="C110" s="39" t="s">
        <v>191</v>
      </c>
      <c r="D110" s="39">
        <v>17.17</v>
      </c>
      <c r="E110" s="40" t="s">
        <v>136</v>
      </c>
      <c r="F110" s="41">
        <v>167.82</v>
      </c>
      <c r="G110" s="42"/>
      <c r="H110" s="42"/>
      <c r="I110" s="43" t="s">
        <v>38</v>
      </c>
      <c r="J110" s="44">
        <f t="shared" si="0"/>
        <v>1</v>
      </c>
      <c r="K110" s="42" t="s">
        <v>39</v>
      </c>
      <c r="L110" s="42" t="s">
        <v>4</v>
      </c>
      <c r="M110" s="45"/>
      <c r="N110" s="42"/>
      <c r="O110" s="42"/>
      <c r="P110" s="46"/>
      <c r="Q110" s="42"/>
      <c r="R110" s="42"/>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f t="shared" si="1"/>
        <v>2881</v>
      </c>
      <c r="BB110" s="48">
        <f t="shared" si="2"/>
        <v>2881</v>
      </c>
      <c r="BC110" s="49" t="str">
        <f t="shared" si="3"/>
        <v>INR  Two Thousand Eight Hundred &amp; Eighty One  Only</v>
      </c>
      <c r="IA110" s="21">
        <v>1.96999999999998</v>
      </c>
      <c r="IB110" s="21" t="s">
        <v>411</v>
      </c>
      <c r="IC110" s="21" t="s">
        <v>190</v>
      </c>
      <c r="ID110" s="21">
        <v>17.17</v>
      </c>
      <c r="IE110" s="22" t="s">
        <v>136</v>
      </c>
      <c r="IF110" s="22"/>
      <c r="IG110" s="22"/>
      <c r="IH110" s="22"/>
      <c r="II110" s="22"/>
    </row>
    <row r="111" spans="1:243" s="21" customFormat="1" ht="63">
      <c r="A111" s="37">
        <v>1.99</v>
      </c>
      <c r="B111" s="38" t="s">
        <v>169</v>
      </c>
      <c r="C111" s="33" t="s">
        <v>192</v>
      </c>
      <c r="D111" s="39">
        <v>398</v>
      </c>
      <c r="E111" s="40" t="s">
        <v>136</v>
      </c>
      <c r="F111" s="41">
        <v>108.59</v>
      </c>
      <c r="G111" s="42"/>
      <c r="H111" s="42"/>
      <c r="I111" s="43" t="s">
        <v>38</v>
      </c>
      <c r="J111" s="44">
        <f t="shared" si="0"/>
        <v>1</v>
      </c>
      <c r="K111" s="42" t="s">
        <v>39</v>
      </c>
      <c r="L111" s="42" t="s">
        <v>4</v>
      </c>
      <c r="M111" s="45"/>
      <c r="N111" s="42"/>
      <c r="O111" s="42"/>
      <c r="P111" s="46"/>
      <c r="Q111" s="42"/>
      <c r="R111" s="42"/>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7">
        <f t="shared" si="1"/>
        <v>43219</v>
      </c>
      <c r="BB111" s="48">
        <f t="shared" si="2"/>
        <v>43219</v>
      </c>
      <c r="BC111" s="49" t="str">
        <f t="shared" si="3"/>
        <v>INR  Forty Three Thousand Two Hundred &amp; Nineteen  Only</v>
      </c>
      <c r="IA111" s="21">
        <v>1.97999999999998</v>
      </c>
      <c r="IB111" s="21" t="s">
        <v>169</v>
      </c>
      <c r="IC111" s="21" t="s">
        <v>191</v>
      </c>
      <c r="ID111" s="21">
        <v>398</v>
      </c>
      <c r="IE111" s="22" t="s">
        <v>136</v>
      </c>
      <c r="IF111" s="22"/>
      <c r="IG111" s="22"/>
      <c r="IH111" s="22"/>
      <c r="II111" s="22"/>
    </row>
    <row r="112" spans="1:243" s="21" customFormat="1" ht="15.75">
      <c r="A112" s="36">
        <v>2</v>
      </c>
      <c r="B112" s="38" t="s">
        <v>412</v>
      </c>
      <c r="C112" s="39" t="s">
        <v>193</v>
      </c>
      <c r="D112" s="72"/>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4"/>
      <c r="IA112" s="21">
        <v>1.98999999999998</v>
      </c>
      <c r="IB112" s="21" t="s">
        <v>412</v>
      </c>
      <c r="IC112" s="21" t="s">
        <v>192</v>
      </c>
      <c r="IE112" s="22"/>
      <c r="IF112" s="22"/>
      <c r="IG112" s="22"/>
      <c r="IH112" s="22"/>
      <c r="II112" s="22"/>
    </row>
    <row r="113" spans="1:243" s="21" customFormat="1" ht="31.5">
      <c r="A113" s="37">
        <v>2.01</v>
      </c>
      <c r="B113" s="38" t="s">
        <v>413</v>
      </c>
      <c r="C113" s="33" t="s">
        <v>194</v>
      </c>
      <c r="D113" s="39">
        <v>285</v>
      </c>
      <c r="E113" s="40" t="s">
        <v>136</v>
      </c>
      <c r="F113" s="41">
        <v>16.65</v>
      </c>
      <c r="G113" s="42"/>
      <c r="H113" s="42"/>
      <c r="I113" s="43" t="s">
        <v>38</v>
      </c>
      <c r="J113" s="44">
        <f t="shared" si="0"/>
        <v>1</v>
      </c>
      <c r="K113" s="42" t="s">
        <v>39</v>
      </c>
      <c r="L113" s="42" t="s">
        <v>4</v>
      </c>
      <c r="M113" s="45"/>
      <c r="N113" s="42"/>
      <c r="O113" s="42"/>
      <c r="P113" s="46"/>
      <c r="Q113" s="42"/>
      <c r="R113" s="42"/>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7">
        <f t="shared" si="1"/>
        <v>4745</v>
      </c>
      <c r="BB113" s="48">
        <f t="shared" si="2"/>
        <v>4745</v>
      </c>
      <c r="BC113" s="49" t="str">
        <f t="shared" si="3"/>
        <v>INR  Four Thousand Seven Hundred &amp; Forty Five  Only</v>
      </c>
      <c r="IA113" s="21">
        <v>1.99999999999998</v>
      </c>
      <c r="IB113" s="21" t="s">
        <v>413</v>
      </c>
      <c r="IC113" s="21" t="s">
        <v>193</v>
      </c>
      <c r="ID113" s="21">
        <v>285</v>
      </c>
      <c r="IE113" s="22" t="s">
        <v>136</v>
      </c>
      <c r="IF113" s="22"/>
      <c r="IG113" s="22"/>
      <c r="IH113" s="22"/>
      <c r="II113" s="22"/>
    </row>
    <row r="114" spans="1:243" s="21" customFormat="1" ht="47.25">
      <c r="A114" s="36">
        <v>2.02</v>
      </c>
      <c r="B114" s="38" t="s">
        <v>414</v>
      </c>
      <c r="C114" s="39" t="s">
        <v>195</v>
      </c>
      <c r="D114" s="39">
        <v>285</v>
      </c>
      <c r="E114" s="40" t="s">
        <v>136</v>
      </c>
      <c r="F114" s="41">
        <v>14.33</v>
      </c>
      <c r="G114" s="42"/>
      <c r="H114" s="42"/>
      <c r="I114" s="43" t="s">
        <v>38</v>
      </c>
      <c r="J114" s="44">
        <f t="shared" si="0"/>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 t="shared" si="1"/>
        <v>4084</v>
      </c>
      <c r="BB114" s="48">
        <f t="shared" si="2"/>
        <v>4084</v>
      </c>
      <c r="BC114" s="49" t="str">
        <f t="shared" si="3"/>
        <v>INR  Four Thousand  &amp;Eighty Four  Only</v>
      </c>
      <c r="IA114" s="21">
        <v>2.00999999999998</v>
      </c>
      <c r="IB114" s="21" t="s">
        <v>414</v>
      </c>
      <c r="IC114" s="21" t="s">
        <v>194</v>
      </c>
      <c r="ID114" s="21">
        <v>285</v>
      </c>
      <c r="IE114" s="22" t="s">
        <v>136</v>
      </c>
      <c r="IF114" s="22"/>
      <c r="IG114" s="22"/>
      <c r="IH114" s="22"/>
      <c r="II114" s="22"/>
    </row>
    <row r="115" spans="1:243" s="21" customFormat="1" ht="63">
      <c r="A115" s="37">
        <v>2.03</v>
      </c>
      <c r="B115" s="38" t="s">
        <v>170</v>
      </c>
      <c r="C115" s="33" t="s">
        <v>196</v>
      </c>
      <c r="D115" s="39">
        <v>398</v>
      </c>
      <c r="E115" s="40" t="s">
        <v>136</v>
      </c>
      <c r="F115" s="41">
        <v>18.28</v>
      </c>
      <c r="G115" s="42"/>
      <c r="H115" s="42"/>
      <c r="I115" s="43" t="s">
        <v>38</v>
      </c>
      <c r="J115" s="44">
        <f t="shared" si="0"/>
        <v>1</v>
      </c>
      <c r="K115" s="42" t="s">
        <v>39</v>
      </c>
      <c r="L115" s="42" t="s">
        <v>4</v>
      </c>
      <c r="M115" s="45"/>
      <c r="N115" s="42"/>
      <c r="O115" s="42"/>
      <c r="P115" s="46"/>
      <c r="Q115" s="42"/>
      <c r="R115" s="42"/>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f t="shared" si="1"/>
        <v>7275</v>
      </c>
      <c r="BB115" s="48">
        <f t="shared" si="2"/>
        <v>7275</v>
      </c>
      <c r="BC115" s="49" t="str">
        <f t="shared" si="3"/>
        <v>INR  Seven Thousand Two Hundred &amp; Seventy Five  Only</v>
      </c>
      <c r="IA115" s="21">
        <v>2.01999999999998</v>
      </c>
      <c r="IB115" s="21" t="s">
        <v>170</v>
      </c>
      <c r="IC115" s="21" t="s">
        <v>195</v>
      </c>
      <c r="ID115" s="21">
        <v>398</v>
      </c>
      <c r="IE115" s="22" t="s">
        <v>136</v>
      </c>
      <c r="IF115" s="22"/>
      <c r="IG115" s="22"/>
      <c r="IH115" s="22"/>
      <c r="II115" s="22"/>
    </row>
    <row r="116" spans="1:243" s="21" customFormat="1" ht="31.5">
      <c r="A116" s="36">
        <v>2.04</v>
      </c>
      <c r="B116" s="38" t="s">
        <v>233</v>
      </c>
      <c r="C116" s="39" t="s">
        <v>197</v>
      </c>
      <c r="D116" s="72"/>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4"/>
      <c r="IA116" s="21">
        <v>2.02999999999998</v>
      </c>
      <c r="IB116" s="21" t="s">
        <v>233</v>
      </c>
      <c r="IC116" s="21" t="s">
        <v>196</v>
      </c>
      <c r="IE116" s="22"/>
      <c r="IF116" s="22"/>
      <c r="IG116" s="22"/>
      <c r="IH116" s="22"/>
      <c r="II116" s="22"/>
    </row>
    <row r="117" spans="1:243" s="21" customFormat="1" ht="31.5">
      <c r="A117" s="37">
        <v>2.05</v>
      </c>
      <c r="B117" s="38" t="s">
        <v>234</v>
      </c>
      <c r="C117" s="33" t="s">
        <v>198</v>
      </c>
      <c r="D117" s="39">
        <v>242</v>
      </c>
      <c r="E117" s="40" t="s">
        <v>136</v>
      </c>
      <c r="F117" s="41">
        <v>75.88</v>
      </c>
      <c r="G117" s="42"/>
      <c r="H117" s="42"/>
      <c r="I117" s="43" t="s">
        <v>38</v>
      </c>
      <c r="J117" s="44">
        <f t="shared" si="0"/>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 t="shared" si="1"/>
        <v>18363</v>
      </c>
      <c r="BB117" s="48">
        <f t="shared" si="2"/>
        <v>18363</v>
      </c>
      <c r="BC117" s="49" t="str">
        <f t="shared" si="3"/>
        <v>INR  Eighteen Thousand Three Hundred &amp; Sixty Three  Only</v>
      </c>
      <c r="IA117" s="21">
        <v>2.03999999999998</v>
      </c>
      <c r="IB117" s="21" t="s">
        <v>234</v>
      </c>
      <c r="IC117" s="21" t="s">
        <v>197</v>
      </c>
      <c r="ID117" s="21">
        <v>242</v>
      </c>
      <c r="IE117" s="22" t="s">
        <v>136</v>
      </c>
      <c r="IF117" s="22"/>
      <c r="IG117" s="22"/>
      <c r="IH117" s="22"/>
      <c r="II117" s="22"/>
    </row>
    <row r="118" spans="1:243" s="21" customFormat="1" ht="31.5">
      <c r="A118" s="36">
        <v>2.06</v>
      </c>
      <c r="B118" s="38" t="s">
        <v>415</v>
      </c>
      <c r="C118" s="39" t="s">
        <v>199</v>
      </c>
      <c r="D118" s="72"/>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4"/>
      <c r="IA118" s="21">
        <v>2.04999999999998</v>
      </c>
      <c r="IB118" s="21" t="s">
        <v>415</v>
      </c>
      <c r="IC118" s="21" t="s">
        <v>198</v>
      </c>
      <c r="IE118" s="22"/>
      <c r="IF118" s="22"/>
      <c r="IG118" s="22"/>
      <c r="IH118" s="22"/>
      <c r="II118" s="22"/>
    </row>
    <row r="119" spans="1:243" s="21" customFormat="1" ht="31.5">
      <c r="A119" s="37">
        <v>2.07</v>
      </c>
      <c r="B119" s="38" t="s">
        <v>416</v>
      </c>
      <c r="C119" s="33" t="s">
        <v>200</v>
      </c>
      <c r="D119" s="39">
        <v>80</v>
      </c>
      <c r="E119" s="40" t="s">
        <v>136</v>
      </c>
      <c r="F119" s="41">
        <v>65.54</v>
      </c>
      <c r="G119" s="42"/>
      <c r="H119" s="42"/>
      <c r="I119" s="43" t="s">
        <v>38</v>
      </c>
      <c r="J119" s="44">
        <f t="shared" si="0"/>
        <v>1</v>
      </c>
      <c r="K119" s="42" t="s">
        <v>39</v>
      </c>
      <c r="L119" s="42" t="s">
        <v>4</v>
      </c>
      <c r="M119" s="45"/>
      <c r="N119" s="42"/>
      <c r="O119" s="42"/>
      <c r="P119" s="46"/>
      <c r="Q119" s="42"/>
      <c r="R119" s="42"/>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 t="shared" si="1"/>
        <v>5243</v>
      </c>
      <c r="BB119" s="48">
        <f t="shared" si="2"/>
        <v>5243</v>
      </c>
      <c r="BC119" s="49" t="str">
        <f t="shared" si="3"/>
        <v>INR  Five Thousand Two Hundred &amp; Forty Three  Only</v>
      </c>
      <c r="IA119" s="21">
        <v>2.05999999999998</v>
      </c>
      <c r="IB119" s="21" t="s">
        <v>416</v>
      </c>
      <c r="IC119" s="21" t="s">
        <v>199</v>
      </c>
      <c r="ID119" s="21">
        <v>80</v>
      </c>
      <c r="IE119" s="22" t="s">
        <v>136</v>
      </c>
      <c r="IF119" s="22"/>
      <c r="IG119" s="22"/>
      <c r="IH119" s="22"/>
      <c r="II119" s="22"/>
    </row>
    <row r="120" spans="1:243" s="21" customFormat="1" ht="15.75">
      <c r="A120" s="36">
        <v>2.08</v>
      </c>
      <c r="B120" s="38" t="s">
        <v>149</v>
      </c>
      <c r="C120" s="39" t="s">
        <v>201</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c r="IA120" s="21">
        <v>2.06999999999998</v>
      </c>
      <c r="IB120" s="21" t="s">
        <v>149</v>
      </c>
      <c r="IC120" s="21" t="s">
        <v>200</v>
      </c>
      <c r="IE120" s="22"/>
      <c r="IF120" s="22"/>
      <c r="IG120" s="22"/>
      <c r="IH120" s="22"/>
      <c r="II120" s="22"/>
    </row>
    <row r="121" spans="1:243" s="21" customFormat="1" ht="94.5">
      <c r="A121" s="37">
        <v>2.09</v>
      </c>
      <c r="B121" s="38" t="s">
        <v>235</v>
      </c>
      <c r="C121" s="33" t="s">
        <v>202</v>
      </c>
      <c r="D121" s="72"/>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4"/>
      <c r="IA121" s="21">
        <v>2.07999999999998</v>
      </c>
      <c r="IB121" s="21" t="s">
        <v>235</v>
      </c>
      <c r="IC121" s="21" t="s">
        <v>201</v>
      </c>
      <c r="IE121" s="22"/>
      <c r="IF121" s="22"/>
      <c r="IG121" s="22"/>
      <c r="IH121" s="22"/>
      <c r="II121" s="22"/>
    </row>
    <row r="122" spans="1:243" s="21" customFormat="1" ht="31.5">
      <c r="A122" s="36">
        <v>2.1</v>
      </c>
      <c r="B122" s="38" t="s">
        <v>236</v>
      </c>
      <c r="C122" s="39" t="s">
        <v>203</v>
      </c>
      <c r="D122" s="39">
        <v>17.57</v>
      </c>
      <c r="E122" s="40" t="s">
        <v>136</v>
      </c>
      <c r="F122" s="41">
        <v>419.11</v>
      </c>
      <c r="G122" s="42"/>
      <c r="H122" s="42"/>
      <c r="I122" s="43" t="s">
        <v>38</v>
      </c>
      <c r="J122" s="44">
        <f t="shared" si="0"/>
        <v>1</v>
      </c>
      <c r="K122" s="42" t="s">
        <v>39</v>
      </c>
      <c r="L122" s="42" t="s">
        <v>4</v>
      </c>
      <c r="M122" s="45"/>
      <c r="N122" s="42"/>
      <c r="O122" s="42"/>
      <c r="P122" s="46"/>
      <c r="Q122" s="42"/>
      <c r="R122" s="42"/>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 t="shared" si="1"/>
        <v>7364</v>
      </c>
      <c r="BB122" s="48">
        <f t="shared" si="2"/>
        <v>7364</v>
      </c>
      <c r="BC122" s="49" t="str">
        <f t="shared" si="3"/>
        <v>INR  Seven Thousand Three Hundred &amp; Sixty Four  Only</v>
      </c>
      <c r="IA122" s="21">
        <v>2.08999999999998</v>
      </c>
      <c r="IB122" s="21" t="s">
        <v>236</v>
      </c>
      <c r="IC122" s="21" t="s">
        <v>202</v>
      </c>
      <c r="ID122" s="21">
        <v>17.57</v>
      </c>
      <c r="IE122" s="22" t="s">
        <v>136</v>
      </c>
      <c r="IF122" s="22"/>
      <c r="IG122" s="22"/>
      <c r="IH122" s="22"/>
      <c r="II122" s="22"/>
    </row>
    <row r="123" spans="1:243" s="21" customFormat="1" ht="31.5">
      <c r="A123" s="37">
        <v>2.11</v>
      </c>
      <c r="B123" s="38" t="s">
        <v>417</v>
      </c>
      <c r="C123" s="33" t="s">
        <v>204</v>
      </c>
      <c r="D123" s="39">
        <v>98</v>
      </c>
      <c r="E123" s="40" t="s">
        <v>136</v>
      </c>
      <c r="F123" s="41">
        <v>2.49</v>
      </c>
      <c r="G123" s="42"/>
      <c r="H123" s="42"/>
      <c r="I123" s="43" t="s">
        <v>38</v>
      </c>
      <c r="J123" s="44">
        <f t="shared" si="0"/>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1"/>
        <v>244</v>
      </c>
      <c r="BB123" s="48">
        <f t="shared" si="2"/>
        <v>244</v>
      </c>
      <c r="BC123" s="49" t="str">
        <f t="shared" si="3"/>
        <v>INR  Two Hundred &amp; Forty Four  Only</v>
      </c>
      <c r="IA123" s="21">
        <v>2.09999999999998</v>
      </c>
      <c r="IB123" s="21" t="s">
        <v>417</v>
      </c>
      <c r="IC123" s="21" t="s">
        <v>203</v>
      </c>
      <c r="ID123" s="21">
        <v>98</v>
      </c>
      <c r="IE123" s="22" t="s">
        <v>136</v>
      </c>
      <c r="IF123" s="22"/>
      <c r="IG123" s="22"/>
      <c r="IH123" s="22"/>
      <c r="II123" s="22"/>
    </row>
    <row r="124" spans="1:243" s="21" customFormat="1" ht="78.75">
      <c r="A124" s="36">
        <v>2.12</v>
      </c>
      <c r="B124" s="38" t="s">
        <v>418</v>
      </c>
      <c r="C124" s="39" t="s">
        <v>205</v>
      </c>
      <c r="D124" s="39">
        <v>8</v>
      </c>
      <c r="E124" s="40" t="s">
        <v>147</v>
      </c>
      <c r="F124" s="41">
        <v>285.79</v>
      </c>
      <c r="G124" s="42"/>
      <c r="H124" s="42"/>
      <c r="I124" s="43" t="s">
        <v>38</v>
      </c>
      <c r="J124" s="44">
        <f t="shared" si="0"/>
        <v>1</v>
      </c>
      <c r="K124" s="42" t="s">
        <v>39</v>
      </c>
      <c r="L124" s="42" t="s">
        <v>4</v>
      </c>
      <c r="M124" s="45"/>
      <c r="N124" s="42"/>
      <c r="O124" s="42"/>
      <c r="P124" s="46"/>
      <c r="Q124" s="42"/>
      <c r="R124" s="42"/>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7">
        <f t="shared" si="1"/>
        <v>2286</v>
      </c>
      <c r="BB124" s="48">
        <f t="shared" si="2"/>
        <v>2286</v>
      </c>
      <c r="BC124" s="49" t="str">
        <f t="shared" si="3"/>
        <v>INR  Two Thousand Two Hundred &amp; Eighty Six  Only</v>
      </c>
      <c r="IA124" s="21">
        <v>2.10999999999998</v>
      </c>
      <c r="IB124" s="21" t="s">
        <v>418</v>
      </c>
      <c r="IC124" s="21" t="s">
        <v>204</v>
      </c>
      <c r="ID124" s="21">
        <v>8</v>
      </c>
      <c r="IE124" s="22" t="s">
        <v>147</v>
      </c>
      <c r="IF124" s="22"/>
      <c r="IG124" s="22"/>
      <c r="IH124" s="22"/>
      <c r="II124" s="22"/>
    </row>
    <row r="125" spans="1:243" s="21" customFormat="1" ht="15.75">
      <c r="A125" s="37">
        <v>2.13</v>
      </c>
      <c r="B125" s="38" t="s">
        <v>150</v>
      </c>
      <c r="C125" s="33" t="s">
        <v>206</v>
      </c>
      <c r="D125" s="72"/>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4"/>
      <c r="IA125" s="21">
        <v>2.11999999999998</v>
      </c>
      <c r="IB125" s="21" t="s">
        <v>150</v>
      </c>
      <c r="IC125" s="21" t="s">
        <v>205</v>
      </c>
      <c r="IE125" s="22"/>
      <c r="IF125" s="22"/>
      <c r="IG125" s="22"/>
      <c r="IH125" s="22"/>
      <c r="II125" s="22"/>
    </row>
    <row r="126" spans="1:243" s="21" customFormat="1" ht="47.25">
      <c r="A126" s="36">
        <v>2.14</v>
      </c>
      <c r="B126" s="38" t="s">
        <v>171</v>
      </c>
      <c r="C126" s="39" t="s">
        <v>207</v>
      </c>
      <c r="D126" s="72"/>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4"/>
      <c r="IA126" s="21">
        <v>2.12999999999998</v>
      </c>
      <c r="IB126" s="21" t="s">
        <v>171</v>
      </c>
      <c r="IC126" s="21" t="s">
        <v>206</v>
      </c>
      <c r="IE126" s="22"/>
      <c r="IF126" s="22"/>
      <c r="IG126" s="22"/>
      <c r="IH126" s="22"/>
      <c r="II126" s="22"/>
    </row>
    <row r="127" spans="1:243" s="21" customFormat="1" ht="31.5">
      <c r="A127" s="37">
        <v>2.15</v>
      </c>
      <c r="B127" s="38" t="s">
        <v>237</v>
      </c>
      <c r="C127" s="33" t="s">
        <v>208</v>
      </c>
      <c r="D127" s="39">
        <v>0.92</v>
      </c>
      <c r="E127" s="40" t="s">
        <v>145</v>
      </c>
      <c r="F127" s="41">
        <v>1759.84</v>
      </c>
      <c r="G127" s="42"/>
      <c r="H127" s="42"/>
      <c r="I127" s="43" t="s">
        <v>38</v>
      </c>
      <c r="J127" s="44">
        <f t="shared" si="0"/>
        <v>1</v>
      </c>
      <c r="K127" s="42" t="s">
        <v>39</v>
      </c>
      <c r="L127" s="42" t="s">
        <v>4</v>
      </c>
      <c r="M127" s="45"/>
      <c r="N127" s="42"/>
      <c r="O127" s="42"/>
      <c r="P127" s="46"/>
      <c r="Q127" s="42"/>
      <c r="R127" s="42"/>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 t="shared" si="1"/>
        <v>1619</v>
      </c>
      <c r="BB127" s="48">
        <f t="shared" si="2"/>
        <v>1619</v>
      </c>
      <c r="BC127" s="49" t="str">
        <f t="shared" si="3"/>
        <v>INR  One Thousand Six Hundred &amp; Nineteen  Only</v>
      </c>
      <c r="IA127" s="21">
        <v>2.13999999999998</v>
      </c>
      <c r="IB127" s="21" t="s">
        <v>237</v>
      </c>
      <c r="IC127" s="21" t="s">
        <v>207</v>
      </c>
      <c r="ID127" s="21">
        <v>0.92</v>
      </c>
      <c r="IE127" s="22" t="s">
        <v>145</v>
      </c>
      <c r="IF127" s="22"/>
      <c r="IG127" s="22"/>
      <c r="IH127" s="22"/>
      <c r="II127" s="22"/>
    </row>
    <row r="128" spans="1:243" s="21" customFormat="1" ht="31.5">
      <c r="A128" s="36">
        <v>2.16</v>
      </c>
      <c r="B128" s="38" t="s">
        <v>172</v>
      </c>
      <c r="C128" s="39" t="s">
        <v>209</v>
      </c>
      <c r="D128" s="39">
        <v>1.31</v>
      </c>
      <c r="E128" s="40" t="s">
        <v>145</v>
      </c>
      <c r="F128" s="41">
        <v>1086.89</v>
      </c>
      <c r="G128" s="42"/>
      <c r="H128" s="42"/>
      <c r="I128" s="43" t="s">
        <v>38</v>
      </c>
      <c r="J128" s="44">
        <f t="shared" si="0"/>
        <v>1</v>
      </c>
      <c r="K128" s="42" t="s">
        <v>39</v>
      </c>
      <c r="L128" s="42" t="s">
        <v>4</v>
      </c>
      <c r="M128" s="45"/>
      <c r="N128" s="42"/>
      <c r="O128" s="42"/>
      <c r="P128" s="46"/>
      <c r="Q128" s="42"/>
      <c r="R128" s="42"/>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7">
        <f t="shared" si="1"/>
        <v>1424</v>
      </c>
      <c r="BB128" s="48">
        <f t="shared" si="2"/>
        <v>1424</v>
      </c>
      <c r="BC128" s="49" t="str">
        <f t="shared" si="3"/>
        <v>INR  One Thousand Four Hundred &amp; Twenty Four  Only</v>
      </c>
      <c r="IA128" s="21">
        <v>2.14999999999998</v>
      </c>
      <c r="IB128" s="21" t="s">
        <v>172</v>
      </c>
      <c r="IC128" s="21" t="s">
        <v>208</v>
      </c>
      <c r="ID128" s="21">
        <v>1.31</v>
      </c>
      <c r="IE128" s="22" t="s">
        <v>145</v>
      </c>
      <c r="IF128" s="22"/>
      <c r="IG128" s="22"/>
      <c r="IH128" s="22"/>
      <c r="II128" s="22"/>
    </row>
    <row r="129" spans="1:243" s="21" customFormat="1" ht="63">
      <c r="A129" s="37">
        <v>2.17</v>
      </c>
      <c r="B129" s="38" t="s">
        <v>173</v>
      </c>
      <c r="C129" s="33" t="s">
        <v>210</v>
      </c>
      <c r="D129" s="39">
        <v>0.5</v>
      </c>
      <c r="E129" s="40" t="s">
        <v>145</v>
      </c>
      <c r="F129" s="41">
        <v>2567.38</v>
      </c>
      <c r="G129" s="42"/>
      <c r="H129" s="42"/>
      <c r="I129" s="43" t="s">
        <v>38</v>
      </c>
      <c r="J129" s="44">
        <f t="shared" si="0"/>
        <v>1</v>
      </c>
      <c r="K129" s="42" t="s">
        <v>39</v>
      </c>
      <c r="L129" s="42" t="s">
        <v>4</v>
      </c>
      <c r="M129" s="45"/>
      <c r="N129" s="42"/>
      <c r="O129" s="42"/>
      <c r="P129" s="46"/>
      <c r="Q129" s="42"/>
      <c r="R129" s="42"/>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 t="shared" si="1"/>
        <v>1284</v>
      </c>
      <c r="BB129" s="48">
        <f t="shared" si="2"/>
        <v>1284</v>
      </c>
      <c r="BC129" s="49" t="str">
        <f t="shared" si="3"/>
        <v>INR  One Thousand Two Hundred &amp; Eighty Four  Only</v>
      </c>
      <c r="IA129" s="21">
        <v>2.15999999999998</v>
      </c>
      <c r="IB129" s="21" t="s">
        <v>173</v>
      </c>
      <c r="IC129" s="21" t="s">
        <v>209</v>
      </c>
      <c r="ID129" s="21">
        <v>0.5</v>
      </c>
      <c r="IE129" s="22" t="s">
        <v>145</v>
      </c>
      <c r="IF129" s="22"/>
      <c r="IG129" s="22"/>
      <c r="IH129" s="22"/>
      <c r="II129" s="22"/>
    </row>
    <row r="130" spans="1:243" s="21" customFormat="1" ht="63">
      <c r="A130" s="36">
        <v>2.18</v>
      </c>
      <c r="B130" s="38" t="s">
        <v>151</v>
      </c>
      <c r="C130" s="39" t="s">
        <v>211</v>
      </c>
      <c r="D130" s="72"/>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4"/>
      <c r="IA130" s="21">
        <v>2.16999999999998</v>
      </c>
      <c r="IB130" s="21" t="s">
        <v>151</v>
      </c>
      <c r="IC130" s="21" t="s">
        <v>210</v>
      </c>
      <c r="IE130" s="22"/>
      <c r="IF130" s="22"/>
      <c r="IG130" s="22"/>
      <c r="IH130" s="22"/>
      <c r="II130" s="22"/>
    </row>
    <row r="131" spans="1:243" s="21" customFormat="1" ht="31.5">
      <c r="A131" s="37">
        <v>2.19</v>
      </c>
      <c r="B131" s="38" t="s">
        <v>152</v>
      </c>
      <c r="C131" s="33" t="s">
        <v>212</v>
      </c>
      <c r="D131" s="39">
        <v>0.2</v>
      </c>
      <c r="E131" s="40" t="s">
        <v>145</v>
      </c>
      <c r="F131" s="41">
        <v>1489.21</v>
      </c>
      <c r="G131" s="42"/>
      <c r="H131" s="42"/>
      <c r="I131" s="43" t="s">
        <v>38</v>
      </c>
      <c r="J131" s="44">
        <f t="shared" si="0"/>
        <v>1</v>
      </c>
      <c r="K131" s="42" t="s">
        <v>39</v>
      </c>
      <c r="L131" s="42" t="s">
        <v>4</v>
      </c>
      <c r="M131" s="45"/>
      <c r="N131" s="42"/>
      <c r="O131" s="42"/>
      <c r="P131" s="46"/>
      <c r="Q131" s="42"/>
      <c r="R131" s="42"/>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7">
        <f t="shared" si="1"/>
        <v>298</v>
      </c>
      <c r="BB131" s="48">
        <f t="shared" si="2"/>
        <v>298</v>
      </c>
      <c r="BC131" s="49" t="str">
        <f t="shared" si="3"/>
        <v>INR  Two Hundred &amp; Ninety Eight  Only</v>
      </c>
      <c r="IA131" s="21">
        <v>2.17999999999998</v>
      </c>
      <c r="IB131" s="21" t="s">
        <v>152</v>
      </c>
      <c r="IC131" s="21" t="s">
        <v>211</v>
      </c>
      <c r="ID131" s="21">
        <v>0.2</v>
      </c>
      <c r="IE131" s="22" t="s">
        <v>145</v>
      </c>
      <c r="IF131" s="22"/>
      <c r="IG131" s="22"/>
      <c r="IH131" s="22"/>
      <c r="II131" s="22"/>
    </row>
    <row r="132" spans="1:243" s="21" customFormat="1" ht="47.25">
      <c r="A132" s="36">
        <v>2.2</v>
      </c>
      <c r="B132" s="38" t="s">
        <v>419</v>
      </c>
      <c r="C132" s="39" t="s">
        <v>213</v>
      </c>
      <c r="D132" s="72"/>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4"/>
      <c r="IA132" s="21">
        <v>2.18999999999998</v>
      </c>
      <c r="IB132" s="21" t="s">
        <v>419</v>
      </c>
      <c r="IC132" s="21" t="s">
        <v>212</v>
      </c>
      <c r="IE132" s="22"/>
      <c r="IF132" s="22"/>
      <c r="IG132" s="22"/>
      <c r="IH132" s="22"/>
      <c r="II132" s="22"/>
    </row>
    <row r="133" spans="1:243" s="21" customFormat="1" ht="31.5">
      <c r="A133" s="37">
        <v>2.21</v>
      </c>
      <c r="B133" s="38" t="s">
        <v>420</v>
      </c>
      <c r="C133" s="33" t="s">
        <v>214</v>
      </c>
      <c r="D133" s="39">
        <v>8</v>
      </c>
      <c r="E133" s="40" t="s">
        <v>147</v>
      </c>
      <c r="F133" s="41">
        <v>265.4</v>
      </c>
      <c r="G133" s="42"/>
      <c r="H133" s="42"/>
      <c r="I133" s="43" t="s">
        <v>38</v>
      </c>
      <c r="J133" s="44">
        <f t="shared" si="0"/>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 t="shared" si="1"/>
        <v>2123</v>
      </c>
      <c r="BB133" s="48">
        <f t="shared" si="2"/>
        <v>2123</v>
      </c>
      <c r="BC133" s="49" t="str">
        <f t="shared" si="3"/>
        <v>INR  Two Thousand One Hundred &amp; Twenty Three  Only</v>
      </c>
      <c r="IA133" s="21">
        <v>2.19999999999998</v>
      </c>
      <c r="IB133" s="21" t="s">
        <v>420</v>
      </c>
      <c r="IC133" s="21" t="s">
        <v>213</v>
      </c>
      <c r="ID133" s="21">
        <v>8</v>
      </c>
      <c r="IE133" s="22" t="s">
        <v>147</v>
      </c>
      <c r="IF133" s="22"/>
      <c r="IG133" s="22"/>
      <c r="IH133" s="22"/>
      <c r="II133" s="22"/>
    </row>
    <row r="134" spans="1:243" s="21" customFormat="1" ht="31.5">
      <c r="A134" s="36">
        <v>2.22</v>
      </c>
      <c r="B134" s="38" t="s">
        <v>421</v>
      </c>
      <c r="C134" s="39" t="s">
        <v>215</v>
      </c>
      <c r="D134" s="72"/>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4"/>
      <c r="IA134" s="21">
        <v>2.20999999999998</v>
      </c>
      <c r="IB134" s="21" t="s">
        <v>421</v>
      </c>
      <c r="IC134" s="21" t="s">
        <v>214</v>
      </c>
      <c r="IE134" s="22"/>
      <c r="IF134" s="22"/>
      <c r="IG134" s="22"/>
      <c r="IH134" s="22"/>
      <c r="II134" s="22"/>
    </row>
    <row r="135" spans="1:243" s="21" customFormat="1" ht="34.5" customHeight="1">
      <c r="A135" s="37">
        <v>2.23</v>
      </c>
      <c r="B135" s="38" t="s">
        <v>420</v>
      </c>
      <c r="C135" s="33" t="s">
        <v>216</v>
      </c>
      <c r="D135" s="39">
        <v>3</v>
      </c>
      <c r="E135" s="40" t="s">
        <v>147</v>
      </c>
      <c r="F135" s="41">
        <v>103.72</v>
      </c>
      <c r="G135" s="42"/>
      <c r="H135" s="42"/>
      <c r="I135" s="43" t="s">
        <v>38</v>
      </c>
      <c r="J135" s="44">
        <f t="shared" si="0"/>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 t="shared" si="1"/>
        <v>311</v>
      </c>
      <c r="BB135" s="48">
        <f t="shared" si="2"/>
        <v>311</v>
      </c>
      <c r="BC135" s="49" t="str">
        <f t="shared" si="3"/>
        <v>INR  Three Hundred &amp; Eleven  Only</v>
      </c>
      <c r="IA135" s="21">
        <v>2.21999999999998</v>
      </c>
      <c r="IB135" s="21" t="s">
        <v>420</v>
      </c>
      <c r="IC135" s="21" t="s">
        <v>215</v>
      </c>
      <c r="ID135" s="21">
        <v>3</v>
      </c>
      <c r="IE135" s="22" t="s">
        <v>147</v>
      </c>
      <c r="IF135" s="22"/>
      <c r="IG135" s="22"/>
      <c r="IH135" s="22"/>
      <c r="II135" s="22"/>
    </row>
    <row r="136" spans="1:243" s="21" customFormat="1" ht="47.25">
      <c r="A136" s="36">
        <v>2.24</v>
      </c>
      <c r="B136" s="38" t="s">
        <v>238</v>
      </c>
      <c r="C136" s="39" t="s">
        <v>217</v>
      </c>
      <c r="D136" s="39">
        <v>57.5</v>
      </c>
      <c r="E136" s="40" t="s">
        <v>136</v>
      </c>
      <c r="F136" s="41">
        <v>39.5</v>
      </c>
      <c r="G136" s="42"/>
      <c r="H136" s="42"/>
      <c r="I136" s="43" t="s">
        <v>38</v>
      </c>
      <c r="J136" s="44">
        <f t="shared" si="0"/>
        <v>1</v>
      </c>
      <c r="K136" s="42" t="s">
        <v>39</v>
      </c>
      <c r="L136" s="42" t="s">
        <v>4</v>
      </c>
      <c r="M136" s="45"/>
      <c r="N136" s="42"/>
      <c r="O136" s="42"/>
      <c r="P136" s="46"/>
      <c r="Q136" s="42"/>
      <c r="R136" s="42"/>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 t="shared" si="1"/>
        <v>2271</v>
      </c>
      <c r="BB136" s="48">
        <f t="shared" si="2"/>
        <v>2271</v>
      </c>
      <c r="BC136" s="49" t="str">
        <f t="shared" si="3"/>
        <v>INR  Two Thousand Two Hundred &amp; Seventy One  Only</v>
      </c>
      <c r="IA136" s="21">
        <v>2.22999999999998</v>
      </c>
      <c r="IB136" s="21" t="s">
        <v>238</v>
      </c>
      <c r="IC136" s="21" t="s">
        <v>216</v>
      </c>
      <c r="ID136" s="21">
        <v>57.5</v>
      </c>
      <c r="IE136" s="22" t="s">
        <v>136</v>
      </c>
      <c r="IF136" s="22"/>
      <c r="IG136" s="22"/>
      <c r="IH136" s="22"/>
      <c r="II136" s="22"/>
    </row>
    <row r="137" spans="1:243" s="21" customFormat="1" ht="19.5" customHeight="1">
      <c r="A137" s="37">
        <v>2.25</v>
      </c>
      <c r="B137" s="38" t="s">
        <v>422</v>
      </c>
      <c r="C137" s="33" t="s">
        <v>218</v>
      </c>
      <c r="D137" s="72"/>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4"/>
      <c r="IA137" s="21">
        <v>2.23999999999998</v>
      </c>
      <c r="IB137" s="21" t="s">
        <v>422</v>
      </c>
      <c r="IC137" s="21" t="s">
        <v>217</v>
      </c>
      <c r="IE137" s="22"/>
      <c r="IF137" s="22"/>
      <c r="IG137" s="22"/>
      <c r="IH137" s="22"/>
      <c r="II137" s="22"/>
    </row>
    <row r="138" spans="1:243" s="21" customFormat="1" ht="110.25">
      <c r="A138" s="36">
        <v>2.26</v>
      </c>
      <c r="B138" s="38" t="s">
        <v>423</v>
      </c>
      <c r="C138" s="39" t="s">
        <v>219</v>
      </c>
      <c r="D138" s="72"/>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4"/>
      <c r="IA138" s="21">
        <v>2.24999999999998</v>
      </c>
      <c r="IB138" s="21" t="s">
        <v>423</v>
      </c>
      <c r="IC138" s="21" t="s">
        <v>218</v>
      </c>
      <c r="IE138" s="22"/>
      <c r="IF138" s="22"/>
      <c r="IG138" s="22"/>
      <c r="IH138" s="22"/>
      <c r="II138" s="22"/>
    </row>
    <row r="139" spans="1:243" s="21" customFormat="1" ht="37.5" customHeight="1">
      <c r="A139" s="37">
        <v>2.27</v>
      </c>
      <c r="B139" s="38" t="s">
        <v>424</v>
      </c>
      <c r="C139" s="33" t="s">
        <v>220</v>
      </c>
      <c r="D139" s="39">
        <v>2</v>
      </c>
      <c r="E139" s="40" t="s">
        <v>147</v>
      </c>
      <c r="F139" s="41">
        <v>5069.13</v>
      </c>
      <c r="G139" s="42"/>
      <c r="H139" s="42"/>
      <c r="I139" s="43" t="s">
        <v>38</v>
      </c>
      <c r="J139" s="44">
        <f t="shared" si="0"/>
        <v>1</v>
      </c>
      <c r="K139" s="42" t="s">
        <v>39</v>
      </c>
      <c r="L139" s="42" t="s">
        <v>4</v>
      </c>
      <c r="M139" s="45"/>
      <c r="N139" s="42"/>
      <c r="O139" s="42"/>
      <c r="P139" s="46"/>
      <c r="Q139" s="42"/>
      <c r="R139" s="42"/>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7">
        <f t="shared" si="1"/>
        <v>10138</v>
      </c>
      <c r="BB139" s="48">
        <f t="shared" si="2"/>
        <v>10138</v>
      </c>
      <c r="BC139" s="49" t="str">
        <f t="shared" si="3"/>
        <v>INR  Ten Thousand One Hundred &amp; Thirty Eight  Only</v>
      </c>
      <c r="IA139" s="21">
        <v>2.25999999999998</v>
      </c>
      <c r="IB139" s="21" t="s">
        <v>424</v>
      </c>
      <c r="IC139" s="21" t="s">
        <v>219</v>
      </c>
      <c r="ID139" s="21">
        <v>2</v>
      </c>
      <c r="IE139" s="22" t="s">
        <v>147</v>
      </c>
      <c r="IF139" s="22"/>
      <c r="IG139" s="22"/>
      <c r="IH139" s="22"/>
      <c r="II139" s="22"/>
    </row>
    <row r="140" spans="1:243" s="21" customFormat="1" ht="94.5">
      <c r="A140" s="36">
        <v>2.28</v>
      </c>
      <c r="B140" s="38" t="s">
        <v>425</v>
      </c>
      <c r="C140" s="39" t="s">
        <v>221</v>
      </c>
      <c r="D140" s="72"/>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4"/>
      <c r="IA140" s="21">
        <v>2.26999999999998</v>
      </c>
      <c r="IB140" s="21" t="s">
        <v>425</v>
      </c>
      <c r="IC140" s="21" t="s">
        <v>220</v>
      </c>
      <c r="IE140" s="22"/>
      <c r="IF140" s="22"/>
      <c r="IG140" s="22"/>
      <c r="IH140" s="22"/>
      <c r="II140" s="22"/>
    </row>
    <row r="141" spans="1:243" s="21" customFormat="1" ht="31.5">
      <c r="A141" s="37">
        <v>2.29</v>
      </c>
      <c r="B141" s="38" t="s">
        <v>426</v>
      </c>
      <c r="C141" s="33" t="s">
        <v>222</v>
      </c>
      <c r="D141" s="39">
        <v>2</v>
      </c>
      <c r="E141" s="40" t="s">
        <v>147</v>
      </c>
      <c r="F141" s="41">
        <v>4858</v>
      </c>
      <c r="G141" s="42"/>
      <c r="H141" s="42"/>
      <c r="I141" s="43" t="s">
        <v>38</v>
      </c>
      <c r="J141" s="44">
        <f t="shared" si="0"/>
        <v>1</v>
      </c>
      <c r="K141" s="42" t="s">
        <v>39</v>
      </c>
      <c r="L141" s="42" t="s">
        <v>4</v>
      </c>
      <c r="M141" s="45"/>
      <c r="N141" s="42"/>
      <c r="O141" s="42"/>
      <c r="P141" s="46"/>
      <c r="Q141" s="42"/>
      <c r="R141" s="42"/>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7">
        <f t="shared" si="1"/>
        <v>9716</v>
      </c>
      <c r="BB141" s="48">
        <f t="shared" si="2"/>
        <v>9716</v>
      </c>
      <c r="BC141" s="49" t="str">
        <f t="shared" si="3"/>
        <v>INR  Nine Thousand Seven Hundred &amp; Sixteen  Only</v>
      </c>
      <c r="IA141" s="21">
        <v>2.27999999999998</v>
      </c>
      <c r="IB141" s="21" t="s">
        <v>426</v>
      </c>
      <c r="IC141" s="21" t="s">
        <v>221</v>
      </c>
      <c r="ID141" s="21">
        <v>2</v>
      </c>
      <c r="IE141" s="22" t="s">
        <v>147</v>
      </c>
      <c r="IF141" s="22"/>
      <c r="IG141" s="22"/>
      <c r="IH141" s="22"/>
      <c r="II141" s="22"/>
    </row>
    <row r="142" spans="1:243" s="21" customFormat="1" ht="31.5">
      <c r="A142" s="36">
        <v>2.3</v>
      </c>
      <c r="B142" s="38" t="s">
        <v>427</v>
      </c>
      <c r="C142" s="39" t="s">
        <v>223</v>
      </c>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4"/>
      <c r="IA142" s="21">
        <v>2.28999999999998</v>
      </c>
      <c r="IB142" s="21" t="s">
        <v>427</v>
      </c>
      <c r="IC142" s="21" t="s">
        <v>222</v>
      </c>
      <c r="IE142" s="22"/>
      <c r="IF142" s="22"/>
      <c r="IG142" s="22"/>
      <c r="IH142" s="22"/>
      <c r="II142" s="22"/>
    </row>
    <row r="143" spans="1:243" s="21" customFormat="1" ht="31.5">
      <c r="A143" s="37">
        <v>2.31</v>
      </c>
      <c r="B143" s="38" t="s">
        <v>428</v>
      </c>
      <c r="C143" s="33" t="s">
        <v>224</v>
      </c>
      <c r="D143" s="39">
        <v>1</v>
      </c>
      <c r="E143" s="40" t="s">
        <v>147</v>
      </c>
      <c r="F143" s="41">
        <v>1462.34</v>
      </c>
      <c r="G143" s="42"/>
      <c r="H143" s="42"/>
      <c r="I143" s="43" t="s">
        <v>38</v>
      </c>
      <c r="J143" s="44">
        <f t="shared" si="0"/>
        <v>1</v>
      </c>
      <c r="K143" s="42" t="s">
        <v>39</v>
      </c>
      <c r="L143" s="42" t="s">
        <v>4</v>
      </c>
      <c r="M143" s="45"/>
      <c r="N143" s="42"/>
      <c r="O143" s="42"/>
      <c r="P143" s="46"/>
      <c r="Q143" s="42"/>
      <c r="R143" s="42"/>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7">
        <f t="shared" si="1"/>
        <v>1462</v>
      </c>
      <c r="BB143" s="48">
        <f t="shared" si="2"/>
        <v>1462</v>
      </c>
      <c r="BC143" s="49" t="str">
        <f t="shared" si="3"/>
        <v>INR  One Thousand Four Hundred &amp; Sixty Two  Only</v>
      </c>
      <c r="IA143" s="21">
        <v>2.29999999999997</v>
      </c>
      <c r="IB143" s="21" t="s">
        <v>428</v>
      </c>
      <c r="IC143" s="21" t="s">
        <v>223</v>
      </c>
      <c r="ID143" s="21">
        <v>1</v>
      </c>
      <c r="IE143" s="22" t="s">
        <v>147</v>
      </c>
      <c r="IF143" s="22"/>
      <c r="IG143" s="22"/>
      <c r="IH143" s="22"/>
      <c r="II143" s="22"/>
    </row>
    <row r="144" spans="1:243" s="21" customFormat="1" ht="46.5" customHeight="1">
      <c r="A144" s="36">
        <v>2.32</v>
      </c>
      <c r="B144" s="38" t="s">
        <v>429</v>
      </c>
      <c r="C144" s="39" t="s">
        <v>225</v>
      </c>
      <c r="D144" s="39">
        <v>1</v>
      </c>
      <c r="E144" s="40" t="s">
        <v>147</v>
      </c>
      <c r="F144" s="41">
        <v>2107.54</v>
      </c>
      <c r="G144" s="42"/>
      <c r="H144" s="42"/>
      <c r="I144" s="43" t="s">
        <v>38</v>
      </c>
      <c r="J144" s="44">
        <f t="shared" si="0"/>
        <v>1</v>
      </c>
      <c r="K144" s="42" t="s">
        <v>39</v>
      </c>
      <c r="L144" s="42" t="s">
        <v>4</v>
      </c>
      <c r="M144" s="45"/>
      <c r="N144" s="42"/>
      <c r="O144" s="42"/>
      <c r="P144" s="46"/>
      <c r="Q144" s="42"/>
      <c r="R144" s="42"/>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7">
        <f t="shared" si="1"/>
        <v>2108</v>
      </c>
      <c r="BB144" s="48">
        <f t="shared" si="2"/>
        <v>2108</v>
      </c>
      <c r="BC144" s="49" t="str">
        <f t="shared" si="3"/>
        <v>INR  Two Thousand One Hundred &amp; Eight  Only</v>
      </c>
      <c r="IA144" s="21">
        <v>2.30999999999997</v>
      </c>
      <c r="IB144" s="28" t="s">
        <v>429</v>
      </c>
      <c r="IC144" s="21" t="s">
        <v>224</v>
      </c>
      <c r="ID144" s="21">
        <v>1</v>
      </c>
      <c r="IE144" s="22" t="s">
        <v>147</v>
      </c>
      <c r="IF144" s="22"/>
      <c r="IG144" s="22"/>
      <c r="IH144" s="22"/>
      <c r="II144" s="22"/>
    </row>
    <row r="145" spans="1:243" s="21" customFormat="1" ht="31.5">
      <c r="A145" s="37">
        <v>2.33</v>
      </c>
      <c r="B145" s="38" t="s">
        <v>430</v>
      </c>
      <c r="C145" s="33" t="s">
        <v>226</v>
      </c>
      <c r="D145" s="72"/>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4"/>
      <c r="IA145" s="21">
        <v>2.31999999999997</v>
      </c>
      <c r="IB145" s="21" t="s">
        <v>430</v>
      </c>
      <c r="IC145" s="21" t="s">
        <v>225</v>
      </c>
      <c r="IE145" s="22"/>
      <c r="IF145" s="22"/>
      <c r="IG145" s="22"/>
      <c r="IH145" s="22"/>
      <c r="II145" s="22"/>
    </row>
    <row r="146" spans="1:243" s="21" customFormat="1" ht="31.5">
      <c r="A146" s="36">
        <v>2.34</v>
      </c>
      <c r="B146" s="38" t="s">
        <v>431</v>
      </c>
      <c r="C146" s="39" t="s">
        <v>242</v>
      </c>
      <c r="D146" s="39">
        <v>2</v>
      </c>
      <c r="E146" s="40" t="s">
        <v>147</v>
      </c>
      <c r="F146" s="41">
        <v>514.29</v>
      </c>
      <c r="G146" s="42"/>
      <c r="H146" s="42"/>
      <c r="I146" s="43" t="s">
        <v>38</v>
      </c>
      <c r="J146" s="44">
        <f aca="true" t="shared" si="4" ref="J146:J207">IF(I146="Less(-)",-1,1)</f>
        <v>1</v>
      </c>
      <c r="K146" s="42" t="s">
        <v>39</v>
      </c>
      <c r="L146" s="42" t="s">
        <v>4</v>
      </c>
      <c r="M146" s="45"/>
      <c r="N146" s="42"/>
      <c r="O146" s="42"/>
      <c r="P146" s="46"/>
      <c r="Q146" s="42"/>
      <c r="R146" s="42"/>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7">
        <f aca="true" t="shared" si="5" ref="BA146:BA207">ROUND(total_amount_ba($B$2,$D$2,D146,F146,J146,K146,M146),0)</f>
        <v>1029</v>
      </c>
      <c r="BB146" s="48">
        <f aca="true" t="shared" si="6" ref="BB146:BB207">BA146+SUM(N146:AZ146)</f>
        <v>1029</v>
      </c>
      <c r="BC146" s="49" t="str">
        <f aca="true" t="shared" si="7" ref="BC146:BC207">SpellNumber(L146,BB146)</f>
        <v>INR  One Thousand  &amp;Twenty Nine  Only</v>
      </c>
      <c r="IA146" s="21">
        <v>2.32999999999997</v>
      </c>
      <c r="IB146" s="21" t="s">
        <v>431</v>
      </c>
      <c r="IC146" s="21" t="s">
        <v>226</v>
      </c>
      <c r="ID146" s="21">
        <v>2</v>
      </c>
      <c r="IE146" s="22" t="s">
        <v>147</v>
      </c>
      <c r="IF146" s="22"/>
      <c r="IG146" s="22"/>
      <c r="IH146" s="22"/>
      <c r="II146" s="22"/>
    </row>
    <row r="147" spans="1:243" s="21" customFormat="1" ht="47.25">
      <c r="A147" s="37">
        <v>2.35</v>
      </c>
      <c r="B147" s="38" t="s">
        <v>432</v>
      </c>
      <c r="C147" s="33" t="s">
        <v>243</v>
      </c>
      <c r="D147" s="39">
        <v>4</v>
      </c>
      <c r="E147" s="40" t="s">
        <v>147</v>
      </c>
      <c r="F147" s="41">
        <v>777.07</v>
      </c>
      <c r="G147" s="42"/>
      <c r="H147" s="42"/>
      <c r="I147" s="43" t="s">
        <v>38</v>
      </c>
      <c r="J147" s="44">
        <f t="shared" si="4"/>
        <v>1</v>
      </c>
      <c r="K147" s="42" t="s">
        <v>39</v>
      </c>
      <c r="L147" s="42" t="s">
        <v>4</v>
      </c>
      <c r="M147" s="45"/>
      <c r="N147" s="42"/>
      <c r="O147" s="42"/>
      <c r="P147" s="46"/>
      <c r="Q147" s="42"/>
      <c r="R147" s="42"/>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7">
        <f t="shared" si="5"/>
        <v>3108</v>
      </c>
      <c r="BB147" s="48">
        <f t="shared" si="6"/>
        <v>3108</v>
      </c>
      <c r="BC147" s="49" t="str">
        <f t="shared" si="7"/>
        <v>INR  Three Thousand One Hundred &amp; Eight  Only</v>
      </c>
      <c r="IA147" s="21">
        <v>2.33999999999997</v>
      </c>
      <c r="IB147" s="21" t="s">
        <v>432</v>
      </c>
      <c r="IC147" s="21" t="s">
        <v>242</v>
      </c>
      <c r="ID147" s="21">
        <v>4</v>
      </c>
      <c r="IE147" s="22" t="s">
        <v>147</v>
      </c>
      <c r="IF147" s="22"/>
      <c r="IG147" s="22"/>
      <c r="IH147" s="22"/>
      <c r="II147" s="22"/>
    </row>
    <row r="148" spans="1:243" s="21" customFormat="1" ht="47.25">
      <c r="A148" s="36">
        <v>2.36</v>
      </c>
      <c r="B148" s="38" t="s">
        <v>433</v>
      </c>
      <c r="C148" s="39" t="s">
        <v>244</v>
      </c>
      <c r="D148" s="39">
        <v>6</v>
      </c>
      <c r="E148" s="40" t="s">
        <v>147</v>
      </c>
      <c r="F148" s="41">
        <v>5365.32</v>
      </c>
      <c r="G148" s="42"/>
      <c r="H148" s="42"/>
      <c r="I148" s="43" t="s">
        <v>38</v>
      </c>
      <c r="J148" s="44">
        <f t="shared" si="4"/>
        <v>1</v>
      </c>
      <c r="K148" s="42" t="s">
        <v>39</v>
      </c>
      <c r="L148" s="42" t="s">
        <v>4</v>
      </c>
      <c r="M148" s="45"/>
      <c r="N148" s="42"/>
      <c r="O148" s="42"/>
      <c r="P148" s="46"/>
      <c r="Q148" s="42"/>
      <c r="R148" s="42"/>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f t="shared" si="5"/>
        <v>32192</v>
      </c>
      <c r="BB148" s="48">
        <f t="shared" si="6"/>
        <v>32192</v>
      </c>
      <c r="BC148" s="49" t="str">
        <f t="shared" si="7"/>
        <v>INR  Thirty Two Thousand One Hundred &amp; Ninety Two  Only</v>
      </c>
      <c r="IA148" s="21">
        <v>2.34999999999997</v>
      </c>
      <c r="IB148" s="21" t="s">
        <v>433</v>
      </c>
      <c r="IC148" s="21" t="s">
        <v>243</v>
      </c>
      <c r="ID148" s="21">
        <v>6</v>
      </c>
      <c r="IE148" s="22" t="s">
        <v>147</v>
      </c>
      <c r="IF148" s="22"/>
      <c r="IG148" s="22"/>
      <c r="IH148" s="22"/>
      <c r="II148" s="22"/>
    </row>
    <row r="149" spans="1:243" s="21" customFormat="1" ht="47.25">
      <c r="A149" s="37">
        <v>2.37</v>
      </c>
      <c r="B149" s="38" t="s">
        <v>434</v>
      </c>
      <c r="C149" s="33" t="s">
        <v>245</v>
      </c>
      <c r="D149" s="72"/>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4"/>
      <c r="IA149" s="21">
        <v>2.35999999999997</v>
      </c>
      <c r="IB149" s="21" t="s">
        <v>434</v>
      </c>
      <c r="IC149" s="21" t="s">
        <v>244</v>
      </c>
      <c r="IE149" s="22"/>
      <c r="IF149" s="22"/>
      <c r="IG149" s="22"/>
      <c r="IH149" s="22"/>
      <c r="II149" s="22"/>
    </row>
    <row r="150" spans="1:243" s="21" customFormat="1" ht="31.5">
      <c r="A150" s="36">
        <v>2.38</v>
      </c>
      <c r="B150" s="38" t="s">
        <v>435</v>
      </c>
      <c r="C150" s="39" t="s">
        <v>246</v>
      </c>
      <c r="D150" s="39">
        <v>6</v>
      </c>
      <c r="E150" s="40" t="s">
        <v>147</v>
      </c>
      <c r="F150" s="41">
        <v>802.67</v>
      </c>
      <c r="G150" s="42"/>
      <c r="H150" s="42"/>
      <c r="I150" s="43" t="s">
        <v>38</v>
      </c>
      <c r="J150" s="44">
        <f t="shared" si="4"/>
        <v>1</v>
      </c>
      <c r="K150" s="42" t="s">
        <v>39</v>
      </c>
      <c r="L150" s="42" t="s">
        <v>4</v>
      </c>
      <c r="M150" s="45"/>
      <c r="N150" s="42"/>
      <c r="O150" s="42"/>
      <c r="P150" s="46"/>
      <c r="Q150" s="42"/>
      <c r="R150" s="42"/>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f t="shared" si="5"/>
        <v>4816</v>
      </c>
      <c r="BB150" s="48">
        <f t="shared" si="6"/>
        <v>4816</v>
      </c>
      <c r="BC150" s="49" t="str">
        <f t="shared" si="7"/>
        <v>INR  Four Thousand Eight Hundred &amp; Sixteen  Only</v>
      </c>
      <c r="IA150" s="21">
        <v>2.36999999999997</v>
      </c>
      <c r="IB150" s="21" t="s">
        <v>435</v>
      </c>
      <c r="IC150" s="21" t="s">
        <v>245</v>
      </c>
      <c r="ID150" s="21">
        <v>6</v>
      </c>
      <c r="IE150" s="22" t="s">
        <v>147</v>
      </c>
      <c r="IF150" s="22"/>
      <c r="IG150" s="22"/>
      <c r="IH150" s="22"/>
      <c r="II150" s="22"/>
    </row>
    <row r="151" spans="1:243" s="21" customFormat="1" ht="63">
      <c r="A151" s="37">
        <v>2.39</v>
      </c>
      <c r="B151" s="38" t="s">
        <v>436</v>
      </c>
      <c r="C151" s="33" t="s">
        <v>247</v>
      </c>
      <c r="D151" s="39">
        <v>6</v>
      </c>
      <c r="E151" s="40" t="s">
        <v>147</v>
      </c>
      <c r="F151" s="41">
        <v>1237.3</v>
      </c>
      <c r="G151" s="42"/>
      <c r="H151" s="42"/>
      <c r="I151" s="43" t="s">
        <v>38</v>
      </c>
      <c r="J151" s="44">
        <f t="shared" si="4"/>
        <v>1</v>
      </c>
      <c r="K151" s="42" t="s">
        <v>39</v>
      </c>
      <c r="L151" s="42" t="s">
        <v>4</v>
      </c>
      <c r="M151" s="45"/>
      <c r="N151" s="42"/>
      <c r="O151" s="42"/>
      <c r="P151" s="46"/>
      <c r="Q151" s="42"/>
      <c r="R151" s="42"/>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7">
        <f t="shared" si="5"/>
        <v>7424</v>
      </c>
      <c r="BB151" s="48">
        <f t="shared" si="6"/>
        <v>7424</v>
      </c>
      <c r="BC151" s="49" t="str">
        <f t="shared" si="7"/>
        <v>INR  Seven Thousand Four Hundred &amp; Twenty Four  Only</v>
      </c>
      <c r="IA151" s="21">
        <v>2.37999999999997</v>
      </c>
      <c r="IB151" s="21" t="s">
        <v>436</v>
      </c>
      <c r="IC151" s="21" t="s">
        <v>246</v>
      </c>
      <c r="ID151" s="21">
        <v>6</v>
      </c>
      <c r="IE151" s="22" t="s">
        <v>147</v>
      </c>
      <c r="IF151" s="22"/>
      <c r="IG151" s="22"/>
      <c r="IH151" s="22"/>
      <c r="II151" s="22"/>
    </row>
    <row r="152" spans="1:243" s="21" customFormat="1" ht="15.75">
      <c r="A152" s="36">
        <v>2.4</v>
      </c>
      <c r="B152" s="38" t="s">
        <v>437</v>
      </c>
      <c r="C152" s="39" t="s">
        <v>248</v>
      </c>
      <c r="D152" s="72"/>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4"/>
      <c r="IA152" s="21">
        <v>2.38999999999997</v>
      </c>
      <c r="IB152" s="21" t="s">
        <v>437</v>
      </c>
      <c r="IC152" s="21" t="s">
        <v>247</v>
      </c>
      <c r="IE152" s="22"/>
      <c r="IF152" s="22"/>
      <c r="IG152" s="22"/>
      <c r="IH152" s="22"/>
      <c r="II152" s="22"/>
    </row>
    <row r="153" spans="1:243" s="21" customFormat="1" ht="15.75">
      <c r="A153" s="37">
        <v>2.41</v>
      </c>
      <c r="B153" s="38" t="s">
        <v>438</v>
      </c>
      <c r="C153" s="33" t="s">
        <v>249</v>
      </c>
      <c r="D153" s="72"/>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4"/>
      <c r="IA153" s="21">
        <v>2.39999999999997</v>
      </c>
      <c r="IB153" s="21" t="s">
        <v>438</v>
      </c>
      <c r="IC153" s="21" t="s">
        <v>248</v>
      </c>
      <c r="IE153" s="22"/>
      <c r="IF153" s="22"/>
      <c r="IG153" s="22"/>
      <c r="IH153" s="22"/>
      <c r="II153" s="22"/>
    </row>
    <row r="154" spans="1:243" s="21" customFormat="1" ht="31.5">
      <c r="A154" s="36">
        <v>2.42</v>
      </c>
      <c r="B154" s="38" t="s">
        <v>439</v>
      </c>
      <c r="C154" s="39" t="s">
        <v>250</v>
      </c>
      <c r="D154" s="39">
        <v>3.5</v>
      </c>
      <c r="E154" s="40" t="s">
        <v>146</v>
      </c>
      <c r="F154" s="41">
        <v>892.63</v>
      </c>
      <c r="G154" s="42"/>
      <c r="H154" s="42"/>
      <c r="I154" s="43" t="s">
        <v>38</v>
      </c>
      <c r="J154" s="44">
        <f t="shared" si="4"/>
        <v>1</v>
      </c>
      <c r="K154" s="42" t="s">
        <v>39</v>
      </c>
      <c r="L154" s="42" t="s">
        <v>4</v>
      </c>
      <c r="M154" s="45"/>
      <c r="N154" s="42"/>
      <c r="O154" s="42"/>
      <c r="P154" s="46"/>
      <c r="Q154" s="42"/>
      <c r="R154" s="42"/>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7">
        <f t="shared" si="5"/>
        <v>3124</v>
      </c>
      <c r="BB154" s="48">
        <f t="shared" si="6"/>
        <v>3124</v>
      </c>
      <c r="BC154" s="49" t="str">
        <f t="shared" si="7"/>
        <v>INR  Three Thousand One Hundred &amp; Twenty Four  Only</v>
      </c>
      <c r="IA154" s="21">
        <v>2.40999999999997</v>
      </c>
      <c r="IB154" s="21" t="s">
        <v>439</v>
      </c>
      <c r="IC154" s="21" t="s">
        <v>249</v>
      </c>
      <c r="ID154" s="21">
        <v>3.5</v>
      </c>
      <c r="IE154" s="22" t="s">
        <v>146</v>
      </c>
      <c r="IF154" s="22"/>
      <c r="IG154" s="22"/>
      <c r="IH154" s="22"/>
      <c r="II154" s="22"/>
    </row>
    <row r="155" spans="1:243" s="21" customFormat="1" ht="34.5" customHeight="1">
      <c r="A155" s="37">
        <v>2.43</v>
      </c>
      <c r="B155" s="38" t="s">
        <v>636</v>
      </c>
      <c r="C155" s="33" t="s">
        <v>251</v>
      </c>
      <c r="D155" s="39">
        <v>1</v>
      </c>
      <c r="E155" s="40" t="s">
        <v>146</v>
      </c>
      <c r="F155" s="41">
        <v>944.67</v>
      </c>
      <c r="G155" s="42"/>
      <c r="H155" s="42"/>
      <c r="I155" s="43" t="s">
        <v>38</v>
      </c>
      <c r="J155" s="44">
        <f t="shared" si="4"/>
        <v>1</v>
      </c>
      <c r="K155" s="42" t="s">
        <v>39</v>
      </c>
      <c r="L155" s="42" t="s">
        <v>4</v>
      </c>
      <c r="M155" s="45"/>
      <c r="N155" s="42"/>
      <c r="O155" s="42"/>
      <c r="P155" s="46"/>
      <c r="Q155" s="42"/>
      <c r="R155" s="42"/>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7">
        <f t="shared" si="5"/>
        <v>945</v>
      </c>
      <c r="BB155" s="48">
        <f t="shared" si="6"/>
        <v>945</v>
      </c>
      <c r="BC155" s="49" t="str">
        <f t="shared" si="7"/>
        <v>INR  Nine Hundred &amp; Forty Five  Only</v>
      </c>
      <c r="IA155" s="21">
        <v>2.41999999999997</v>
      </c>
      <c r="IB155" s="21" t="s">
        <v>636</v>
      </c>
      <c r="IC155" s="21" t="s">
        <v>250</v>
      </c>
      <c r="ID155" s="21">
        <v>1</v>
      </c>
      <c r="IE155" s="22" t="s">
        <v>146</v>
      </c>
      <c r="IF155" s="22"/>
      <c r="IG155" s="22"/>
      <c r="IH155" s="22"/>
      <c r="II155" s="22"/>
    </row>
    <row r="156" spans="1:243" s="21" customFormat="1" ht="15.75">
      <c r="A156" s="36">
        <v>2.44</v>
      </c>
      <c r="B156" s="38" t="s">
        <v>440</v>
      </c>
      <c r="C156" s="39" t="s">
        <v>252</v>
      </c>
      <c r="D156" s="72"/>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4"/>
      <c r="IA156" s="21">
        <v>2.42999999999997</v>
      </c>
      <c r="IB156" s="21" t="s">
        <v>440</v>
      </c>
      <c r="IC156" s="21" t="s">
        <v>251</v>
      </c>
      <c r="IE156" s="22"/>
      <c r="IF156" s="22"/>
      <c r="IG156" s="22"/>
      <c r="IH156" s="22"/>
      <c r="II156" s="22"/>
    </row>
    <row r="157" spans="1:243" s="21" customFormat="1" ht="31.5">
      <c r="A157" s="37">
        <v>2.45</v>
      </c>
      <c r="B157" s="38" t="s">
        <v>439</v>
      </c>
      <c r="C157" s="33" t="s">
        <v>253</v>
      </c>
      <c r="D157" s="39">
        <v>3.6</v>
      </c>
      <c r="E157" s="40" t="s">
        <v>146</v>
      </c>
      <c r="F157" s="41">
        <v>816.79</v>
      </c>
      <c r="G157" s="42"/>
      <c r="H157" s="42"/>
      <c r="I157" s="43" t="s">
        <v>38</v>
      </c>
      <c r="J157" s="44">
        <f t="shared" si="4"/>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 t="shared" si="5"/>
        <v>2940</v>
      </c>
      <c r="BB157" s="48">
        <f t="shared" si="6"/>
        <v>2940</v>
      </c>
      <c r="BC157" s="49" t="str">
        <f t="shared" si="7"/>
        <v>INR  Two Thousand Nine Hundred &amp; Forty  Only</v>
      </c>
      <c r="IA157" s="21">
        <v>2.43999999999997</v>
      </c>
      <c r="IB157" s="21" t="s">
        <v>439</v>
      </c>
      <c r="IC157" s="21" t="s">
        <v>252</v>
      </c>
      <c r="ID157" s="21">
        <v>3.6</v>
      </c>
      <c r="IE157" s="22" t="s">
        <v>146</v>
      </c>
      <c r="IF157" s="22"/>
      <c r="IG157" s="22"/>
      <c r="IH157" s="22"/>
      <c r="II157" s="22"/>
    </row>
    <row r="158" spans="1:243" s="21" customFormat="1" ht="31.5">
      <c r="A158" s="36">
        <v>2.46</v>
      </c>
      <c r="B158" s="38" t="s">
        <v>441</v>
      </c>
      <c r="C158" s="39" t="s">
        <v>254</v>
      </c>
      <c r="D158" s="39">
        <v>1.8</v>
      </c>
      <c r="E158" s="40" t="s">
        <v>146</v>
      </c>
      <c r="F158" s="41">
        <v>913.72</v>
      </c>
      <c r="G158" s="42"/>
      <c r="H158" s="42"/>
      <c r="I158" s="43" t="s">
        <v>38</v>
      </c>
      <c r="J158" s="44">
        <f t="shared" si="4"/>
        <v>1</v>
      </c>
      <c r="K158" s="42" t="s">
        <v>39</v>
      </c>
      <c r="L158" s="42" t="s">
        <v>4</v>
      </c>
      <c r="M158" s="45"/>
      <c r="N158" s="42"/>
      <c r="O158" s="42"/>
      <c r="P158" s="46"/>
      <c r="Q158" s="42"/>
      <c r="R158" s="42"/>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7">
        <f t="shared" si="5"/>
        <v>1645</v>
      </c>
      <c r="BB158" s="48">
        <f t="shared" si="6"/>
        <v>1645</v>
      </c>
      <c r="BC158" s="49" t="str">
        <f t="shared" si="7"/>
        <v>INR  One Thousand Six Hundred &amp; Forty Five  Only</v>
      </c>
      <c r="IA158" s="21">
        <v>2.44999999999997</v>
      </c>
      <c r="IB158" s="21" t="s">
        <v>441</v>
      </c>
      <c r="IC158" s="21" t="s">
        <v>253</v>
      </c>
      <c r="ID158" s="21">
        <v>1.8</v>
      </c>
      <c r="IE158" s="22" t="s">
        <v>146</v>
      </c>
      <c r="IF158" s="22"/>
      <c r="IG158" s="22"/>
      <c r="IH158" s="22"/>
      <c r="II158" s="22"/>
    </row>
    <row r="159" spans="1:243" s="21" customFormat="1" ht="47.25">
      <c r="A159" s="37">
        <v>2.47</v>
      </c>
      <c r="B159" s="38" t="s">
        <v>442</v>
      </c>
      <c r="C159" s="33" t="s">
        <v>255</v>
      </c>
      <c r="D159" s="72"/>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4"/>
      <c r="IA159" s="21">
        <v>2.45999999999997</v>
      </c>
      <c r="IB159" s="21" t="s">
        <v>442</v>
      </c>
      <c r="IC159" s="21" t="s">
        <v>254</v>
      </c>
      <c r="IE159" s="22"/>
      <c r="IF159" s="22"/>
      <c r="IG159" s="22"/>
      <c r="IH159" s="22"/>
      <c r="II159" s="22"/>
    </row>
    <row r="160" spans="1:243" s="21" customFormat="1" ht="15.75">
      <c r="A160" s="36">
        <v>2.48</v>
      </c>
      <c r="B160" s="38" t="s">
        <v>438</v>
      </c>
      <c r="C160" s="39" t="s">
        <v>256</v>
      </c>
      <c r="D160" s="72"/>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4"/>
      <c r="IA160" s="21">
        <v>2.46999999999997</v>
      </c>
      <c r="IB160" s="21" t="s">
        <v>438</v>
      </c>
      <c r="IC160" s="21" t="s">
        <v>255</v>
      </c>
      <c r="IE160" s="22"/>
      <c r="IF160" s="22"/>
      <c r="IG160" s="22"/>
      <c r="IH160" s="22"/>
      <c r="II160" s="22"/>
    </row>
    <row r="161" spans="1:243" s="21" customFormat="1" ht="31.5">
      <c r="A161" s="37">
        <v>2.49</v>
      </c>
      <c r="B161" s="38" t="s">
        <v>443</v>
      </c>
      <c r="C161" s="33" t="s">
        <v>257</v>
      </c>
      <c r="D161" s="39">
        <v>1</v>
      </c>
      <c r="E161" s="40" t="s">
        <v>147</v>
      </c>
      <c r="F161" s="41">
        <v>465.32</v>
      </c>
      <c r="G161" s="42"/>
      <c r="H161" s="42"/>
      <c r="I161" s="43" t="s">
        <v>38</v>
      </c>
      <c r="J161" s="44">
        <f t="shared" si="4"/>
        <v>1</v>
      </c>
      <c r="K161" s="42" t="s">
        <v>39</v>
      </c>
      <c r="L161" s="42" t="s">
        <v>4</v>
      </c>
      <c r="M161" s="45"/>
      <c r="N161" s="42"/>
      <c r="O161" s="42"/>
      <c r="P161" s="46"/>
      <c r="Q161" s="42"/>
      <c r="R161" s="42"/>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7">
        <f t="shared" si="5"/>
        <v>465</v>
      </c>
      <c r="BB161" s="48">
        <f t="shared" si="6"/>
        <v>465</v>
      </c>
      <c r="BC161" s="49" t="str">
        <f t="shared" si="7"/>
        <v>INR  Four Hundred &amp; Sixty Five  Only</v>
      </c>
      <c r="IA161" s="21">
        <v>2.47999999999997</v>
      </c>
      <c r="IB161" s="21" t="s">
        <v>443</v>
      </c>
      <c r="IC161" s="21" t="s">
        <v>256</v>
      </c>
      <c r="ID161" s="21">
        <v>1</v>
      </c>
      <c r="IE161" s="22" t="s">
        <v>147</v>
      </c>
      <c r="IF161" s="22"/>
      <c r="IG161" s="22"/>
      <c r="IH161" s="22"/>
      <c r="II161" s="22"/>
    </row>
    <row r="162" spans="1:243" s="21" customFormat="1" ht="31.5">
      <c r="A162" s="36">
        <v>2.5</v>
      </c>
      <c r="B162" s="38" t="s">
        <v>445</v>
      </c>
      <c r="C162" s="39" t="s">
        <v>258</v>
      </c>
      <c r="D162" s="39">
        <v>1</v>
      </c>
      <c r="E162" s="40" t="s">
        <v>147</v>
      </c>
      <c r="F162" s="41">
        <v>523.98</v>
      </c>
      <c r="G162" s="42"/>
      <c r="H162" s="42"/>
      <c r="I162" s="43" t="s">
        <v>38</v>
      </c>
      <c r="J162" s="44">
        <f t="shared" si="4"/>
        <v>1</v>
      </c>
      <c r="K162" s="42" t="s">
        <v>39</v>
      </c>
      <c r="L162" s="42" t="s">
        <v>4</v>
      </c>
      <c r="M162" s="45"/>
      <c r="N162" s="42"/>
      <c r="O162" s="42"/>
      <c r="P162" s="46"/>
      <c r="Q162" s="42"/>
      <c r="R162" s="42"/>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7">
        <f t="shared" si="5"/>
        <v>524</v>
      </c>
      <c r="BB162" s="48">
        <f t="shared" si="6"/>
        <v>524</v>
      </c>
      <c r="BC162" s="49" t="str">
        <f t="shared" si="7"/>
        <v>INR  Five Hundred &amp; Twenty Four  Only</v>
      </c>
      <c r="IA162" s="21">
        <v>2.48999999999997</v>
      </c>
      <c r="IB162" s="21" t="s">
        <v>445</v>
      </c>
      <c r="IC162" s="21" t="s">
        <v>257</v>
      </c>
      <c r="ID162" s="21">
        <v>1</v>
      </c>
      <c r="IE162" s="22" t="s">
        <v>147</v>
      </c>
      <c r="IF162" s="22"/>
      <c r="IG162" s="22"/>
      <c r="IH162" s="22"/>
      <c r="II162" s="22"/>
    </row>
    <row r="163" spans="1:243" s="21" customFormat="1" ht="15.75">
      <c r="A163" s="37">
        <v>2.51</v>
      </c>
      <c r="B163" s="38" t="s">
        <v>444</v>
      </c>
      <c r="C163" s="33" t="s">
        <v>259</v>
      </c>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4"/>
      <c r="IA163" s="21">
        <v>2.49999999999997</v>
      </c>
      <c r="IB163" s="21" t="s">
        <v>444</v>
      </c>
      <c r="IC163" s="21" t="s">
        <v>258</v>
      </c>
      <c r="IE163" s="22"/>
      <c r="IF163" s="22"/>
      <c r="IG163" s="22"/>
      <c r="IH163" s="22"/>
      <c r="II163" s="22"/>
    </row>
    <row r="164" spans="1:243" s="21" customFormat="1" ht="15.75">
      <c r="A164" s="36">
        <v>2.52</v>
      </c>
      <c r="B164" s="38" t="s">
        <v>438</v>
      </c>
      <c r="C164" s="39" t="s">
        <v>260</v>
      </c>
      <c r="D164" s="72"/>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4"/>
      <c r="IA164" s="21">
        <v>2.50999999999997</v>
      </c>
      <c r="IB164" s="21" t="s">
        <v>438</v>
      </c>
      <c r="IC164" s="21" t="s">
        <v>259</v>
      </c>
      <c r="IE164" s="22"/>
      <c r="IF164" s="22"/>
      <c r="IG164" s="22"/>
      <c r="IH164" s="22"/>
      <c r="II164" s="22"/>
    </row>
    <row r="165" spans="1:243" s="21" customFormat="1" ht="31.5">
      <c r="A165" s="37">
        <v>2.53</v>
      </c>
      <c r="B165" s="38" t="s">
        <v>443</v>
      </c>
      <c r="C165" s="33" t="s">
        <v>261</v>
      </c>
      <c r="D165" s="39">
        <v>2</v>
      </c>
      <c r="E165" s="40" t="s">
        <v>147</v>
      </c>
      <c r="F165" s="41">
        <v>362.07</v>
      </c>
      <c r="G165" s="42"/>
      <c r="H165" s="42"/>
      <c r="I165" s="43" t="s">
        <v>38</v>
      </c>
      <c r="J165" s="44">
        <f t="shared" si="4"/>
        <v>1</v>
      </c>
      <c r="K165" s="42" t="s">
        <v>39</v>
      </c>
      <c r="L165" s="42" t="s">
        <v>4</v>
      </c>
      <c r="M165" s="45"/>
      <c r="N165" s="42"/>
      <c r="O165" s="42"/>
      <c r="P165" s="46"/>
      <c r="Q165" s="42"/>
      <c r="R165" s="42"/>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7">
        <f t="shared" si="5"/>
        <v>724</v>
      </c>
      <c r="BB165" s="48">
        <f t="shared" si="6"/>
        <v>724</v>
      </c>
      <c r="BC165" s="49" t="str">
        <f t="shared" si="7"/>
        <v>INR  Seven Hundred &amp; Twenty Four  Only</v>
      </c>
      <c r="IA165" s="21">
        <v>2.51999999999997</v>
      </c>
      <c r="IB165" s="21" t="s">
        <v>443</v>
      </c>
      <c r="IC165" s="21" t="s">
        <v>260</v>
      </c>
      <c r="ID165" s="21">
        <v>2</v>
      </c>
      <c r="IE165" s="22" t="s">
        <v>147</v>
      </c>
      <c r="IF165" s="22"/>
      <c r="IG165" s="22"/>
      <c r="IH165" s="22"/>
      <c r="II165" s="22"/>
    </row>
    <row r="166" spans="1:243" s="21" customFormat="1" ht="15.75" customHeight="1">
      <c r="A166" s="36">
        <v>2.54</v>
      </c>
      <c r="B166" s="38" t="s">
        <v>445</v>
      </c>
      <c r="C166" s="39" t="s">
        <v>262</v>
      </c>
      <c r="D166" s="39">
        <v>1</v>
      </c>
      <c r="E166" s="40" t="s">
        <v>147</v>
      </c>
      <c r="F166" s="41">
        <v>385.57</v>
      </c>
      <c r="G166" s="42"/>
      <c r="H166" s="42"/>
      <c r="I166" s="43" t="s">
        <v>38</v>
      </c>
      <c r="J166" s="44">
        <f t="shared" si="4"/>
        <v>1</v>
      </c>
      <c r="K166" s="42" t="s">
        <v>39</v>
      </c>
      <c r="L166" s="42" t="s">
        <v>4</v>
      </c>
      <c r="M166" s="45"/>
      <c r="N166" s="42"/>
      <c r="O166" s="42"/>
      <c r="P166" s="46"/>
      <c r="Q166" s="42"/>
      <c r="R166" s="42"/>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7">
        <f t="shared" si="5"/>
        <v>386</v>
      </c>
      <c r="BB166" s="48">
        <f t="shared" si="6"/>
        <v>386</v>
      </c>
      <c r="BC166" s="49" t="str">
        <f t="shared" si="7"/>
        <v>INR  Three Hundred &amp; Eighty Six  Only</v>
      </c>
      <c r="IA166" s="21">
        <v>2.52999999999997</v>
      </c>
      <c r="IB166" s="21" t="s">
        <v>445</v>
      </c>
      <c r="IC166" s="21" t="s">
        <v>261</v>
      </c>
      <c r="ID166" s="21">
        <v>1</v>
      </c>
      <c r="IE166" s="22" t="s">
        <v>147</v>
      </c>
      <c r="IF166" s="22"/>
      <c r="IG166" s="22"/>
      <c r="IH166" s="22"/>
      <c r="II166" s="22"/>
    </row>
    <row r="167" spans="1:243" s="21" customFormat="1" ht="29.25" customHeight="1">
      <c r="A167" s="37">
        <v>2.55</v>
      </c>
      <c r="B167" s="38" t="s">
        <v>446</v>
      </c>
      <c r="C167" s="33" t="s">
        <v>263</v>
      </c>
      <c r="D167" s="72"/>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4"/>
      <c r="IA167" s="21">
        <v>2.53999999999997</v>
      </c>
      <c r="IB167" s="21" t="s">
        <v>446</v>
      </c>
      <c r="IC167" s="21" t="s">
        <v>262</v>
      </c>
      <c r="IE167" s="22"/>
      <c r="IF167" s="22"/>
      <c r="IG167" s="22"/>
      <c r="IH167" s="22"/>
      <c r="II167" s="22"/>
    </row>
    <row r="168" spans="1:243" s="21" customFormat="1" ht="15.75">
      <c r="A168" s="36">
        <v>2.56</v>
      </c>
      <c r="B168" s="38" t="s">
        <v>447</v>
      </c>
      <c r="C168" s="39" t="s">
        <v>264</v>
      </c>
      <c r="D168" s="72"/>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4"/>
      <c r="IA168" s="21">
        <v>2.54999999999998</v>
      </c>
      <c r="IB168" s="21" t="s">
        <v>447</v>
      </c>
      <c r="IC168" s="21" t="s">
        <v>263</v>
      </c>
      <c r="IE168" s="22"/>
      <c r="IF168" s="22"/>
      <c r="IG168" s="22"/>
      <c r="IH168" s="22"/>
      <c r="II168" s="22"/>
    </row>
    <row r="169" spans="1:243" s="21" customFormat="1" ht="31.5">
      <c r="A169" s="37">
        <v>2.57</v>
      </c>
      <c r="B169" s="38" t="s">
        <v>448</v>
      </c>
      <c r="C169" s="33" t="s">
        <v>265</v>
      </c>
      <c r="D169" s="39">
        <v>1</v>
      </c>
      <c r="E169" s="40" t="s">
        <v>147</v>
      </c>
      <c r="F169" s="41">
        <v>641.29</v>
      </c>
      <c r="G169" s="42"/>
      <c r="H169" s="42"/>
      <c r="I169" s="43" t="s">
        <v>38</v>
      </c>
      <c r="J169" s="44">
        <f t="shared" si="4"/>
        <v>1</v>
      </c>
      <c r="K169" s="42" t="s">
        <v>39</v>
      </c>
      <c r="L169" s="42" t="s">
        <v>4</v>
      </c>
      <c r="M169" s="45"/>
      <c r="N169" s="42"/>
      <c r="O169" s="42"/>
      <c r="P169" s="46"/>
      <c r="Q169" s="42"/>
      <c r="R169" s="42"/>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7">
        <f t="shared" si="5"/>
        <v>641</v>
      </c>
      <c r="BB169" s="48">
        <f t="shared" si="6"/>
        <v>641</v>
      </c>
      <c r="BC169" s="49" t="str">
        <f t="shared" si="7"/>
        <v>INR  Six Hundred &amp; Forty One  Only</v>
      </c>
      <c r="IA169" s="21">
        <v>2.55999999999998</v>
      </c>
      <c r="IB169" s="21" t="s">
        <v>448</v>
      </c>
      <c r="IC169" s="21" t="s">
        <v>264</v>
      </c>
      <c r="ID169" s="21">
        <v>1</v>
      </c>
      <c r="IE169" s="22" t="s">
        <v>147</v>
      </c>
      <c r="IF169" s="22"/>
      <c r="IG169" s="22"/>
      <c r="IH169" s="22"/>
      <c r="II169" s="22"/>
    </row>
    <row r="170" spans="1:243" s="21" customFormat="1" ht="15.75">
      <c r="A170" s="36">
        <v>2.58</v>
      </c>
      <c r="B170" s="38" t="s">
        <v>449</v>
      </c>
      <c r="C170" s="39" t="s">
        <v>266</v>
      </c>
      <c r="D170" s="72"/>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4"/>
      <c r="IA170" s="21">
        <v>2.56999999999998</v>
      </c>
      <c r="IB170" s="21" t="s">
        <v>449</v>
      </c>
      <c r="IC170" s="21" t="s">
        <v>265</v>
      </c>
      <c r="IE170" s="22"/>
      <c r="IF170" s="22"/>
      <c r="IG170" s="22"/>
      <c r="IH170" s="22"/>
      <c r="II170" s="22"/>
    </row>
    <row r="171" spans="1:243" s="21" customFormat="1" ht="15.75">
      <c r="A171" s="37">
        <v>2.59</v>
      </c>
      <c r="B171" s="38" t="s">
        <v>376</v>
      </c>
      <c r="C171" s="33" t="s">
        <v>267</v>
      </c>
      <c r="D171" s="72"/>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4"/>
      <c r="IA171" s="21">
        <v>2.57999999999998</v>
      </c>
      <c r="IB171" s="21" t="s">
        <v>376</v>
      </c>
      <c r="IC171" s="21" t="s">
        <v>266</v>
      </c>
      <c r="IE171" s="22"/>
      <c r="IF171" s="22"/>
      <c r="IG171" s="22"/>
      <c r="IH171" s="22"/>
      <c r="II171" s="22"/>
    </row>
    <row r="172" spans="1:243" s="21" customFormat="1" ht="31.5">
      <c r="A172" s="36">
        <v>2.6</v>
      </c>
      <c r="B172" s="38" t="s">
        <v>443</v>
      </c>
      <c r="C172" s="39" t="s">
        <v>268</v>
      </c>
      <c r="D172" s="39">
        <v>1</v>
      </c>
      <c r="E172" s="40" t="s">
        <v>147</v>
      </c>
      <c r="F172" s="41">
        <v>344.49</v>
      </c>
      <c r="G172" s="42"/>
      <c r="H172" s="42"/>
      <c r="I172" s="43" t="s">
        <v>38</v>
      </c>
      <c r="J172" s="44">
        <f t="shared" si="4"/>
        <v>1</v>
      </c>
      <c r="K172" s="42" t="s">
        <v>39</v>
      </c>
      <c r="L172" s="42" t="s">
        <v>4</v>
      </c>
      <c r="M172" s="45"/>
      <c r="N172" s="42"/>
      <c r="O172" s="42"/>
      <c r="P172" s="46"/>
      <c r="Q172" s="42"/>
      <c r="R172" s="42"/>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7">
        <f t="shared" si="5"/>
        <v>344</v>
      </c>
      <c r="BB172" s="48">
        <f t="shared" si="6"/>
        <v>344</v>
      </c>
      <c r="BC172" s="49" t="str">
        <f t="shared" si="7"/>
        <v>INR  Three Hundred &amp; Forty Four  Only</v>
      </c>
      <c r="IA172" s="21">
        <v>2.58999999999998</v>
      </c>
      <c r="IB172" s="21" t="s">
        <v>443</v>
      </c>
      <c r="IC172" s="21" t="s">
        <v>267</v>
      </c>
      <c r="ID172" s="21">
        <v>1</v>
      </c>
      <c r="IE172" s="22" t="s">
        <v>147</v>
      </c>
      <c r="IF172" s="22"/>
      <c r="IG172" s="22"/>
      <c r="IH172" s="22"/>
      <c r="II172" s="22"/>
    </row>
    <row r="173" spans="1:243" s="21" customFormat="1" ht="15.75">
      <c r="A173" s="37">
        <v>2.61</v>
      </c>
      <c r="B173" s="38" t="s">
        <v>450</v>
      </c>
      <c r="C173" s="33" t="s">
        <v>269</v>
      </c>
      <c r="D173" s="72"/>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4"/>
      <c r="IA173" s="21">
        <v>2.59999999999998</v>
      </c>
      <c r="IB173" s="21" t="s">
        <v>450</v>
      </c>
      <c r="IC173" s="21" t="s">
        <v>268</v>
      </c>
      <c r="IE173" s="22"/>
      <c r="IF173" s="22"/>
      <c r="IG173" s="22"/>
      <c r="IH173" s="22"/>
      <c r="II173" s="22"/>
    </row>
    <row r="174" spans="1:243" s="21" customFormat="1" ht="31.5">
      <c r="A174" s="36">
        <v>2.62</v>
      </c>
      <c r="B174" s="38" t="s">
        <v>443</v>
      </c>
      <c r="C174" s="39" t="s">
        <v>270</v>
      </c>
      <c r="D174" s="39">
        <v>1</v>
      </c>
      <c r="E174" s="40" t="s">
        <v>147</v>
      </c>
      <c r="F174" s="41">
        <v>279.04</v>
      </c>
      <c r="G174" s="42"/>
      <c r="H174" s="42"/>
      <c r="I174" s="43" t="s">
        <v>38</v>
      </c>
      <c r="J174" s="44">
        <f t="shared" si="4"/>
        <v>1</v>
      </c>
      <c r="K174" s="42" t="s">
        <v>39</v>
      </c>
      <c r="L174" s="42" t="s">
        <v>4</v>
      </c>
      <c r="M174" s="45"/>
      <c r="N174" s="42"/>
      <c r="O174" s="42"/>
      <c r="P174" s="46"/>
      <c r="Q174" s="42"/>
      <c r="R174" s="42"/>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7">
        <f t="shared" si="5"/>
        <v>279</v>
      </c>
      <c r="BB174" s="48">
        <f t="shared" si="6"/>
        <v>279</v>
      </c>
      <c r="BC174" s="49" t="str">
        <f t="shared" si="7"/>
        <v>INR  Two Hundred &amp; Seventy Nine  Only</v>
      </c>
      <c r="IA174" s="21">
        <v>2.60999999999998</v>
      </c>
      <c r="IB174" s="21" t="s">
        <v>443</v>
      </c>
      <c r="IC174" s="21" t="s">
        <v>269</v>
      </c>
      <c r="ID174" s="21">
        <v>1</v>
      </c>
      <c r="IE174" s="22" t="s">
        <v>147</v>
      </c>
      <c r="IF174" s="22"/>
      <c r="IG174" s="22"/>
      <c r="IH174" s="22"/>
      <c r="II174" s="22"/>
    </row>
    <row r="175" spans="1:243" s="21" customFormat="1" ht="15.75">
      <c r="A175" s="37">
        <v>2.63</v>
      </c>
      <c r="B175" s="38" t="s">
        <v>451</v>
      </c>
      <c r="C175" s="33" t="s">
        <v>271</v>
      </c>
      <c r="D175" s="72"/>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4"/>
      <c r="IA175" s="21">
        <v>2.61999999999998</v>
      </c>
      <c r="IB175" s="21" t="s">
        <v>451</v>
      </c>
      <c r="IC175" s="21" t="s">
        <v>270</v>
      </c>
      <c r="IE175" s="22"/>
      <c r="IF175" s="22"/>
      <c r="IG175" s="22"/>
      <c r="IH175" s="22"/>
      <c r="II175" s="22"/>
    </row>
    <row r="176" spans="1:243" s="21" customFormat="1" ht="15.75">
      <c r="A176" s="36">
        <v>2.64</v>
      </c>
      <c r="B176" s="38" t="s">
        <v>376</v>
      </c>
      <c r="C176" s="39" t="s">
        <v>272</v>
      </c>
      <c r="D176" s="72"/>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4"/>
      <c r="IA176" s="21">
        <v>2.62999999999998</v>
      </c>
      <c r="IB176" s="21" t="s">
        <v>376</v>
      </c>
      <c r="IC176" s="21" t="s">
        <v>271</v>
      </c>
      <c r="IE176" s="22"/>
      <c r="IF176" s="22"/>
      <c r="IG176" s="22"/>
      <c r="IH176" s="22"/>
      <c r="II176" s="22"/>
    </row>
    <row r="177" spans="1:243" s="21" customFormat="1" ht="15.75" customHeight="1">
      <c r="A177" s="37">
        <v>2.65</v>
      </c>
      <c r="B177" s="38" t="s">
        <v>448</v>
      </c>
      <c r="C177" s="33" t="s">
        <v>273</v>
      </c>
      <c r="D177" s="39">
        <v>1</v>
      </c>
      <c r="E177" s="40" t="s">
        <v>147</v>
      </c>
      <c r="F177" s="41">
        <v>385.57</v>
      </c>
      <c r="G177" s="42"/>
      <c r="H177" s="42"/>
      <c r="I177" s="43" t="s">
        <v>38</v>
      </c>
      <c r="J177" s="44">
        <f t="shared" si="4"/>
        <v>1</v>
      </c>
      <c r="K177" s="42" t="s">
        <v>39</v>
      </c>
      <c r="L177" s="42" t="s">
        <v>4</v>
      </c>
      <c r="M177" s="45"/>
      <c r="N177" s="42"/>
      <c r="O177" s="42"/>
      <c r="P177" s="46"/>
      <c r="Q177" s="42"/>
      <c r="R177" s="42"/>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7">
        <f t="shared" si="5"/>
        <v>386</v>
      </c>
      <c r="BB177" s="48">
        <f t="shared" si="6"/>
        <v>386</v>
      </c>
      <c r="BC177" s="49" t="str">
        <f t="shared" si="7"/>
        <v>INR  Three Hundred &amp; Eighty Six  Only</v>
      </c>
      <c r="IA177" s="21">
        <v>2.63999999999998</v>
      </c>
      <c r="IB177" s="21" t="s">
        <v>448</v>
      </c>
      <c r="IC177" s="21" t="s">
        <v>272</v>
      </c>
      <c r="ID177" s="21">
        <v>1</v>
      </c>
      <c r="IE177" s="22" t="s">
        <v>147</v>
      </c>
      <c r="IF177" s="22"/>
      <c r="IG177" s="22"/>
      <c r="IH177" s="22"/>
      <c r="II177" s="22"/>
    </row>
    <row r="178" spans="1:243" s="21" customFormat="1" ht="31.5">
      <c r="A178" s="36">
        <v>2.66</v>
      </c>
      <c r="B178" s="38" t="s">
        <v>443</v>
      </c>
      <c r="C178" s="39" t="s">
        <v>274</v>
      </c>
      <c r="D178" s="39">
        <v>2</v>
      </c>
      <c r="E178" s="40" t="s">
        <v>147</v>
      </c>
      <c r="F178" s="41">
        <v>350.37</v>
      </c>
      <c r="G178" s="42"/>
      <c r="H178" s="42"/>
      <c r="I178" s="43" t="s">
        <v>38</v>
      </c>
      <c r="J178" s="44">
        <f t="shared" si="4"/>
        <v>1</v>
      </c>
      <c r="K178" s="42" t="s">
        <v>39</v>
      </c>
      <c r="L178" s="42" t="s">
        <v>4</v>
      </c>
      <c r="M178" s="45"/>
      <c r="N178" s="42"/>
      <c r="O178" s="42"/>
      <c r="P178" s="46"/>
      <c r="Q178" s="42"/>
      <c r="R178" s="42"/>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7">
        <f t="shared" si="5"/>
        <v>701</v>
      </c>
      <c r="BB178" s="48">
        <f t="shared" si="6"/>
        <v>701</v>
      </c>
      <c r="BC178" s="49" t="str">
        <f t="shared" si="7"/>
        <v>INR  Seven Hundred &amp; One  Only</v>
      </c>
      <c r="IA178" s="21">
        <v>2.64999999999998</v>
      </c>
      <c r="IB178" s="21" t="s">
        <v>443</v>
      </c>
      <c r="IC178" s="21" t="s">
        <v>273</v>
      </c>
      <c r="ID178" s="21">
        <v>2</v>
      </c>
      <c r="IE178" s="22" t="s">
        <v>147</v>
      </c>
      <c r="IF178" s="22"/>
      <c r="IG178" s="22"/>
      <c r="IH178" s="22"/>
      <c r="II178" s="22"/>
    </row>
    <row r="179" spans="1:243" s="21" customFormat="1" ht="15.75">
      <c r="A179" s="37">
        <v>2.67</v>
      </c>
      <c r="B179" s="38" t="s">
        <v>450</v>
      </c>
      <c r="C179" s="33" t="s">
        <v>275</v>
      </c>
      <c r="D179" s="72"/>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4"/>
      <c r="IA179" s="21">
        <v>2.65999999999998</v>
      </c>
      <c r="IB179" s="21" t="s">
        <v>450</v>
      </c>
      <c r="IC179" s="21" t="s">
        <v>274</v>
      </c>
      <c r="IE179" s="22"/>
      <c r="IF179" s="22"/>
      <c r="IG179" s="22"/>
      <c r="IH179" s="22"/>
      <c r="II179" s="22"/>
    </row>
    <row r="180" spans="1:243" s="21" customFormat="1" ht="31.5">
      <c r="A180" s="36">
        <v>2.68</v>
      </c>
      <c r="B180" s="38" t="s">
        <v>443</v>
      </c>
      <c r="C180" s="39" t="s">
        <v>276</v>
      </c>
      <c r="D180" s="39">
        <v>1</v>
      </c>
      <c r="E180" s="40" t="s">
        <v>147</v>
      </c>
      <c r="F180" s="41">
        <v>238</v>
      </c>
      <c r="G180" s="42"/>
      <c r="H180" s="42"/>
      <c r="I180" s="43" t="s">
        <v>38</v>
      </c>
      <c r="J180" s="44">
        <f t="shared" si="4"/>
        <v>1</v>
      </c>
      <c r="K180" s="42" t="s">
        <v>39</v>
      </c>
      <c r="L180" s="42" t="s">
        <v>4</v>
      </c>
      <c r="M180" s="45"/>
      <c r="N180" s="42"/>
      <c r="O180" s="42"/>
      <c r="P180" s="46"/>
      <c r="Q180" s="42"/>
      <c r="R180" s="42"/>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7">
        <f t="shared" si="5"/>
        <v>238</v>
      </c>
      <c r="BB180" s="48">
        <f t="shared" si="6"/>
        <v>238</v>
      </c>
      <c r="BC180" s="49" t="str">
        <f t="shared" si="7"/>
        <v>INR  Two Hundred &amp; Thirty Eight  Only</v>
      </c>
      <c r="IA180" s="21">
        <v>2.66999999999998</v>
      </c>
      <c r="IB180" s="21" t="s">
        <v>443</v>
      </c>
      <c r="IC180" s="21" t="s">
        <v>275</v>
      </c>
      <c r="ID180" s="21">
        <v>1</v>
      </c>
      <c r="IE180" s="22" t="s">
        <v>147</v>
      </c>
      <c r="IF180" s="22"/>
      <c r="IG180" s="22"/>
      <c r="IH180" s="22"/>
      <c r="II180" s="22"/>
    </row>
    <row r="181" spans="1:243" s="21" customFormat="1" ht="31.5">
      <c r="A181" s="37">
        <v>2.69</v>
      </c>
      <c r="B181" s="38" t="s">
        <v>448</v>
      </c>
      <c r="C181" s="33" t="s">
        <v>277</v>
      </c>
      <c r="D181" s="39">
        <v>1</v>
      </c>
      <c r="E181" s="40" t="s">
        <v>147</v>
      </c>
      <c r="F181" s="41">
        <v>238</v>
      </c>
      <c r="G181" s="42"/>
      <c r="H181" s="42"/>
      <c r="I181" s="43" t="s">
        <v>38</v>
      </c>
      <c r="J181" s="44">
        <f t="shared" si="4"/>
        <v>1</v>
      </c>
      <c r="K181" s="42" t="s">
        <v>39</v>
      </c>
      <c r="L181" s="42" t="s">
        <v>4</v>
      </c>
      <c r="M181" s="45"/>
      <c r="N181" s="42"/>
      <c r="O181" s="42"/>
      <c r="P181" s="46"/>
      <c r="Q181" s="42"/>
      <c r="R181" s="42"/>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7">
        <f t="shared" si="5"/>
        <v>238</v>
      </c>
      <c r="BB181" s="48">
        <f t="shared" si="6"/>
        <v>238</v>
      </c>
      <c r="BC181" s="49" t="str">
        <f t="shared" si="7"/>
        <v>INR  Two Hundred &amp; Thirty Eight  Only</v>
      </c>
      <c r="IA181" s="21">
        <v>2.67999999999998</v>
      </c>
      <c r="IB181" s="21" t="s">
        <v>448</v>
      </c>
      <c r="IC181" s="21" t="s">
        <v>276</v>
      </c>
      <c r="ID181" s="21">
        <v>1</v>
      </c>
      <c r="IE181" s="22" t="s">
        <v>147</v>
      </c>
      <c r="IF181" s="22"/>
      <c r="IG181" s="22"/>
      <c r="IH181" s="22"/>
      <c r="II181" s="22"/>
    </row>
    <row r="182" spans="1:243" s="21" customFormat="1" ht="31.5">
      <c r="A182" s="36">
        <v>2.7</v>
      </c>
      <c r="B182" s="38" t="s">
        <v>452</v>
      </c>
      <c r="C182" s="39" t="s">
        <v>278</v>
      </c>
      <c r="D182" s="72"/>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4"/>
      <c r="IA182" s="21">
        <v>2.68999999999998</v>
      </c>
      <c r="IB182" s="21" t="s">
        <v>452</v>
      </c>
      <c r="IC182" s="21" t="s">
        <v>277</v>
      </c>
      <c r="IE182" s="22"/>
      <c r="IF182" s="22"/>
      <c r="IG182" s="22"/>
      <c r="IH182" s="22"/>
      <c r="II182" s="22"/>
    </row>
    <row r="183" spans="1:243" s="21" customFormat="1" ht="31.5">
      <c r="A183" s="37">
        <v>2.71</v>
      </c>
      <c r="B183" s="38" t="s">
        <v>376</v>
      </c>
      <c r="C183" s="33" t="s">
        <v>279</v>
      </c>
      <c r="D183" s="39">
        <v>7</v>
      </c>
      <c r="E183" s="40" t="s">
        <v>147</v>
      </c>
      <c r="F183" s="41">
        <v>481.93</v>
      </c>
      <c r="G183" s="42"/>
      <c r="H183" s="42"/>
      <c r="I183" s="43" t="s">
        <v>38</v>
      </c>
      <c r="J183" s="44">
        <f t="shared" si="4"/>
        <v>1</v>
      </c>
      <c r="K183" s="42" t="s">
        <v>39</v>
      </c>
      <c r="L183" s="42" t="s">
        <v>4</v>
      </c>
      <c r="M183" s="45"/>
      <c r="N183" s="42"/>
      <c r="O183" s="42"/>
      <c r="P183" s="46"/>
      <c r="Q183" s="42"/>
      <c r="R183" s="42"/>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7">
        <f t="shared" si="5"/>
        <v>3374</v>
      </c>
      <c r="BB183" s="48">
        <f t="shared" si="6"/>
        <v>3374</v>
      </c>
      <c r="BC183" s="49" t="str">
        <f t="shared" si="7"/>
        <v>INR  Three Thousand Three Hundred &amp; Seventy Four  Only</v>
      </c>
      <c r="IA183" s="21">
        <v>2.69999999999998</v>
      </c>
      <c r="IB183" s="21" t="s">
        <v>376</v>
      </c>
      <c r="IC183" s="21" t="s">
        <v>278</v>
      </c>
      <c r="ID183" s="21">
        <v>7</v>
      </c>
      <c r="IE183" s="22" t="s">
        <v>147</v>
      </c>
      <c r="IF183" s="22"/>
      <c r="IG183" s="22"/>
      <c r="IH183" s="22"/>
      <c r="II183" s="22"/>
    </row>
    <row r="184" spans="1:243" s="21" customFormat="1" ht="47.25" customHeight="1">
      <c r="A184" s="36">
        <v>2.72</v>
      </c>
      <c r="B184" s="38" t="s">
        <v>450</v>
      </c>
      <c r="C184" s="39" t="s">
        <v>280</v>
      </c>
      <c r="D184" s="39">
        <v>2</v>
      </c>
      <c r="E184" s="40" t="s">
        <v>147</v>
      </c>
      <c r="F184" s="41">
        <v>408.94</v>
      </c>
      <c r="G184" s="42"/>
      <c r="H184" s="42"/>
      <c r="I184" s="43" t="s">
        <v>38</v>
      </c>
      <c r="J184" s="44">
        <f t="shared" si="4"/>
        <v>1</v>
      </c>
      <c r="K184" s="42" t="s">
        <v>39</v>
      </c>
      <c r="L184" s="42" t="s">
        <v>4</v>
      </c>
      <c r="M184" s="45"/>
      <c r="N184" s="42"/>
      <c r="O184" s="42"/>
      <c r="P184" s="46"/>
      <c r="Q184" s="42"/>
      <c r="R184" s="42"/>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7">
        <f t="shared" si="5"/>
        <v>818</v>
      </c>
      <c r="BB184" s="48">
        <f t="shared" si="6"/>
        <v>818</v>
      </c>
      <c r="BC184" s="49" t="str">
        <f t="shared" si="7"/>
        <v>INR  Eight Hundred &amp; Eighteen  Only</v>
      </c>
      <c r="IA184" s="21">
        <v>2.70999999999998</v>
      </c>
      <c r="IB184" s="21" t="s">
        <v>450</v>
      </c>
      <c r="IC184" s="21" t="s">
        <v>279</v>
      </c>
      <c r="ID184" s="21">
        <v>2</v>
      </c>
      <c r="IE184" s="22" t="s">
        <v>147</v>
      </c>
      <c r="IF184" s="22"/>
      <c r="IG184" s="22"/>
      <c r="IH184" s="22"/>
      <c r="II184" s="22"/>
    </row>
    <row r="185" spans="1:243" s="21" customFormat="1" ht="32.25" customHeight="1">
      <c r="A185" s="37">
        <v>2.73</v>
      </c>
      <c r="B185" s="38" t="s">
        <v>453</v>
      </c>
      <c r="C185" s="33" t="s">
        <v>281</v>
      </c>
      <c r="D185" s="72"/>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4"/>
      <c r="IA185" s="21">
        <v>2.71999999999998</v>
      </c>
      <c r="IB185" s="21" t="s">
        <v>453</v>
      </c>
      <c r="IC185" s="21" t="s">
        <v>280</v>
      </c>
      <c r="IE185" s="22"/>
      <c r="IF185" s="22"/>
      <c r="IG185" s="22"/>
      <c r="IH185" s="22"/>
      <c r="II185" s="22"/>
    </row>
    <row r="186" spans="1:243" s="21" customFormat="1" ht="15.75" customHeight="1">
      <c r="A186" s="36">
        <v>2.74</v>
      </c>
      <c r="B186" s="38" t="s">
        <v>454</v>
      </c>
      <c r="C186" s="39" t="s">
        <v>282</v>
      </c>
      <c r="D186" s="72"/>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4"/>
      <c r="IA186" s="21">
        <v>2.72999999999998</v>
      </c>
      <c r="IB186" s="21" t="s">
        <v>454</v>
      </c>
      <c r="IC186" s="21" t="s">
        <v>281</v>
      </c>
      <c r="IE186" s="22"/>
      <c r="IF186" s="22"/>
      <c r="IG186" s="22"/>
      <c r="IH186" s="22"/>
      <c r="II186" s="22"/>
    </row>
    <row r="187" spans="1:243" s="21" customFormat="1" ht="31.5">
      <c r="A187" s="37">
        <v>2.75</v>
      </c>
      <c r="B187" s="38" t="s">
        <v>455</v>
      </c>
      <c r="C187" s="33" t="s">
        <v>283</v>
      </c>
      <c r="D187" s="39">
        <v>1</v>
      </c>
      <c r="E187" s="40" t="s">
        <v>147</v>
      </c>
      <c r="F187" s="41">
        <v>1406.48</v>
      </c>
      <c r="G187" s="42"/>
      <c r="H187" s="42"/>
      <c r="I187" s="43" t="s">
        <v>38</v>
      </c>
      <c r="J187" s="44">
        <f t="shared" si="4"/>
        <v>1</v>
      </c>
      <c r="K187" s="42" t="s">
        <v>39</v>
      </c>
      <c r="L187" s="42" t="s">
        <v>4</v>
      </c>
      <c r="M187" s="45"/>
      <c r="N187" s="42"/>
      <c r="O187" s="42"/>
      <c r="P187" s="46"/>
      <c r="Q187" s="42"/>
      <c r="R187" s="42"/>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7">
        <f t="shared" si="5"/>
        <v>1406</v>
      </c>
      <c r="BB187" s="48">
        <f t="shared" si="6"/>
        <v>1406</v>
      </c>
      <c r="BC187" s="49" t="str">
        <f t="shared" si="7"/>
        <v>INR  One Thousand Four Hundred &amp; Six  Only</v>
      </c>
      <c r="IA187" s="21">
        <v>2.73999999999998</v>
      </c>
      <c r="IB187" s="21" t="s">
        <v>455</v>
      </c>
      <c r="IC187" s="21" t="s">
        <v>282</v>
      </c>
      <c r="ID187" s="21">
        <v>1</v>
      </c>
      <c r="IE187" s="22" t="s">
        <v>147</v>
      </c>
      <c r="IF187" s="22"/>
      <c r="IG187" s="22"/>
      <c r="IH187" s="22"/>
      <c r="II187" s="22"/>
    </row>
    <row r="188" spans="1:243" s="21" customFormat="1" ht="31.5">
      <c r="A188" s="36">
        <v>2.76</v>
      </c>
      <c r="B188" s="38" t="s">
        <v>456</v>
      </c>
      <c r="C188" s="39" t="s">
        <v>284</v>
      </c>
      <c r="D188" s="39">
        <v>1</v>
      </c>
      <c r="E188" s="40" t="s">
        <v>147</v>
      </c>
      <c r="F188" s="41">
        <v>1230.55</v>
      </c>
      <c r="G188" s="42"/>
      <c r="H188" s="42"/>
      <c r="I188" s="43" t="s">
        <v>38</v>
      </c>
      <c r="J188" s="44">
        <f t="shared" si="4"/>
        <v>1</v>
      </c>
      <c r="K188" s="42" t="s">
        <v>39</v>
      </c>
      <c r="L188" s="42" t="s">
        <v>4</v>
      </c>
      <c r="M188" s="45"/>
      <c r="N188" s="42"/>
      <c r="O188" s="42"/>
      <c r="P188" s="46"/>
      <c r="Q188" s="42"/>
      <c r="R188" s="42"/>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7">
        <f t="shared" si="5"/>
        <v>1231</v>
      </c>
      <c r="BB188" s="48">
        <f t="shared" si="6"/>
        <v>1231</v>
      </c>
      <c r="BC188" s="49" t="str">
        <f t="shared" si="7"/>
        <v>INR  One Thousand Two Hundred &amp; Thirty One  Only</v>
      </c>
      <c r="IA188" s="21">
        <v>2.74999999999998</v>
      </c>
      <c r="IB188" s="21" t="s">
        <v>456</v>
      </c>
      <c r="IC188" s="21" t="s">
        <v>283</v>
      </c>
      <c r="ID188" s="21">
        <v>1</v>
      </c>
      <c r="IE188" s="22" t="s">
        <v>147</v>
      </c>
      <c r="IF188" s="22"/>
      <c r="IG188" s="22"/>
      <c r="IH188" s="22"/>
      <c r="II188" s="22"/>
    </row>
    <row r="189" spans="1:243" s="21" customFormat="1" ht="15.75">
      <c r="A189" s="37">
        <v>2.77</v>
      </c>
      <c r="B189" s="38" t="s">
        <v>457</v>
      </c>
      <c r="C189" s="33" t="s">
        <v>285</v>
      </c>
      <c r="D189" s="72"/>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4"/>
      <c r="IA189" s="21">
        <v>2.75999999999998</v>
      </c>
      <c r="IB189" s="21" t="s">
        <v>457</v>
      </c>
      <c r="IC189" s="21" t="s">
        <v>284</v>
      </c>
      <c r="IE189" s="22"/>
      <c r="IF189" s="22"/>
      <c r="IG189" s="22"/>
      <c r="IH189" s="22"/>
      <c r="II189" s="22"/>
    </row>
    <row r="190" spans="1:243" s="21" customFormat="1" ht="31.5">
      <c r="A190" s="36">
        <v>2.78</v>
      </c>
      <c r="B190" s="38" t="s">
        <v>448</v>
      </c>
      <c r="C190" s="39" t="s">
        <v>286</v>
      </c>
      <c r="D190" s="39">
        <v>2</v>
      </c>
      <c r="E190" s="40" t="s">
        <v>147</v>
      </c>
      <c r="F190" s="41">
        <v>1465.14</v>
      </c>
      <c r="G190" s="42"/>
      <c r="H190" s="42"/>
      <c r="I190" s="43" t="s">
        <v>38</v>
      </c>
      <c r="J190" s="44">
        <f t="shared" si="4"/>
        <v>1</v>
      </c>
      <c r="K190" s="42" t="s">
        <v>39</v>
      </c>
      <c r="L190" s="42" t="s">
        <v>4</v>
      </c>
      <c r="M190" s="45"/>
      <c r="N190" s="42"/>
      <c r="O190" s="42"/>
      <c r="P190" s="46"/>
      <c r="Q190" s="42"/>
      <c r="R190" s="42"/>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7">
        <f t="shared" si="5"/>
        <v>2930</v>
      </c>
      <c r="BB190" s="48">
        <f t="shared" si="6"/>
        <v>2930</v>
      </c>
      <c r="BC190" s="49" t="str">
        <f t="shared" si="7"/>
        <v>INR  Two Thousand Nine Hundred &amp; Thirty  Only</v>
      </c>
      <c r="IA190" s="21">
        <v>2.76999999999998</v>
      </c>
      <c r="IB190" s="21" t="s">
        <v>448</v>
      </c>
      <c r="IC190" s="21" t="s">
        <v>285</v>
      </c>
      <c r="ID190" s="21">
        <v>2</v>
      </c>
      <c r="IE190" s="22" t="s">
        <v>147</v>
      </c>
      <c r="IF190" s="22"/>
      <c r="IG190" s="22"/>
      <c r="IH190" s="22"/>
      <c r="II190" s="22"/>
    </row>
    <row r="191" spans="1:243" s="21" customFormat="1" ht="24" customHeight="1">
      <c r="A191" s="37">
        <v>2.79</v>
      </c>
      <c r="B191" s="38" t="s">
        <v>458</v>
      </c>
      <c r="C191" s="33" t="s">
        <v>287</v>
      </c>
      <c r="D191" s="72"/>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4"/>
      <c r="IA191" s="21">
        <v>2.77999999999998</v>
      </c>
      <c r="IB191" s="21" t="s">
        <v>458</v>
      </c>
      <c r="IC191" s="21" t="s">
        <v>286</v>
      </c>
      <c r="IE191" s="22"/>
      <c r="IF191" s="22"/>
      <c r="IG191" s="22"/>
      <c r="IH191" s="22"/>
      <c r="II191" s="22"/>
    </row>
    <row r="192" spans="1:243" s="21" customFormat="1" ht="102" customHeight="1">
      <c r="A192" s="36">
        <v>2.8</v>
      </c>
      <c r="B192" s="38" t="s">
        <v>459</v>
      </c>
      <c r="C192" s="39" t="s">
        <v>288</v>
      </c>
      <c r="D192" s="72"/>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4"/>
      <c r="IA192" s="21">
        <v>2.78999999999998</v>
      </c>
      <c r="IB192" s="21" t="s">
        <v>459</v>
      </c>
      <c r="IC192" s="21" t="s">
        <v>287</v>
      </c>
      <c r="IE192" s="34"/>
      <c r="IF192" s="22"/>
      <c r="IG192" s="22"/>
      <c r="IH192" s="22"/>
      <c r="II192" s="22"/>
    </row>
    <row r="193" spans="1:243" s="21" customFormat="1" ht="27.75" customHeight="1">
      <c r="A193" s="37">
        <v>2.81</v>
      </c>
      <c r="B193" s="38" t="s">
        <v>460</v>
      </c>
      <c r="C193" s="33" t="s">
        <v>289</v>
      </c>
      <c r="D193" s="39">
        <v>1</v>
      </c>
      <c r="E193" s="40" t="s">
        <v>146</v>
      </c>
      <c r="F193" s="41">
        <v>285.05</v>
      </c>
      <c r="G193" s="42"/>
      <c r="H193" s="42"/>
      <c r="I193" s="43" t="s">
        <v>38</v>
      </c>
      <c r="J193" s="44">
        <f t="shared" si="4"/>
        <v>1</v>
      </c>
      <c r="K193" s="42" t="s">
        <v>39</v>
      </c>
      <c r="L193" s="42" t="s">
        <v>4</v>
      </c>
      <c r="M193" s="45"/>
      <c r="N193" s="42"/>
      <c r="O193" s="42"/>
      <c r="P193" s="46"/>
      <c r="Q193" s="42"/>
      <c r="R193" s="42"/>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7">
        <f t="shared" si="5"/>
        <v>285</v>
      </c>
      <c r="BB193" s="48">
        <f t="shared" si="6"/>
        <v>285</v>
      </c>
      <c r="BC193" s="49" t="str">
        <f t="shared" si="7"/>
        <v>INR  Two Hundred &amp; Eighty Five  Only</v>
      </c>
      <c r="IA193" s="21">
        <v>2.79999999999998</v>
      </c>
      <c r="IB193" s="21" t="s">
        <v>460</v>
      </c>
      <c r="IC193" s="21" t="s">
        <v>288</v>
      </c>
      <c r="ID193" s="21">
        <v>1</v>
      </c>
      <c r="IE193" s="22" t="s">
        <v>146</v>
      </c>
      <c r="IF193" s="22"/>
      <c r="IG193" s="22"/>
      <c r="IH193" s="22"/>
      <c r="II193" s="22"/>
    </row>
    <row r="194" spans="1:243" s="21" customFormat="1" ht="33" customHeight="1">
      <c r="A194" s="36">
        <v>2.82</v>
      </c>
      <c r="B194" s="38" t="s">
        <v>461</v>
      </c>
      <c r="C194" s="39" t="s">
        <v>290</v>
      </c>
      <c r="D194" s="39">
        <v>2.5</v>
      </c>
      <c r="E194" s="40" t="s">
        <v>146</v>
      </c>
      <c r="F194" s="41">
        <v>439.23</v>
      </c>
      <c r="G194" s="42"/>
      <c r="H194" s="42"/>
      <c r="I194" s="43" t="s">
        <v>38</v>
      </c>
      <c r="J194" s="44">
        <f t="shared" si="4"/>
        <v>1</v>
      </c>
      <c r="K194" s="42" t="s">
        <v>39</v>
      </c>
      <c r="L194" s="42" t="s">
        <v>4</v>
      </c>
      <c r="M194" s="45"/>
      <c r="N194" s="42"/>
      <c r="O194" s="42"/>
      <c r="P194" s="46"/>
      <c r="Q194" s="42"/>
      <c r="R194" s="42"/>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7">
        <f t="shared" si="5"/>
        <v>1098</v>
      </c>
      <c r="BB194" s="48">
        <f t="shared" si="6"/>
        <v>1098</v>
      </c>
      <c r="BC194" s="49" t="str">
        <f t="shared" si="7"/>
        <v>INR  One Thousand  &amp;Ninety Eight  Only</v>
      </c>
      <c r="IA194" s="21">
        <v>2.80999999999998</v>
      </c>
      <c r="IB194" s="21" t="s">
        <v>461</v>
      </c>
      <c r="IC194" s="21" t="s">
        <v>289</v>
      </c>
      <c r="ID194" s="21">
        <v>2.5</v>
      </c>
      <c r="IE194" s="34" t="s">
        <v>146</v>
      </c>
      <c r="IF194" s="22"/>
      <c r="IG194" s="22"/>
      <c r="IH194" s="22"/>
      <c r="II194" s="22"/>
    </row>
    <row r="195" spans="1:243" s="21" customFormat="1" ht="118.5" customHeight="1">
      <c r="A195" s="37">
        <v>2.83</v>
      </c>
      <c r="B195" s="38" t="s">
        <v>462</v>
      </c>
      <c r="C195" s="33" t="s">
        <v>291</v>
      </c>
      <c r="D195" s="72"/>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4"/>
      <c r="IA195" s="21">
        <v>2.81999999999998</v>
      </c>
      <c r="IB195" s="21" t="s">
        <v>462</v>
      </c>
      <c r="IC195" s="21" t="s">
        <v>290</v>
      </c>
      <c r="IE195" s="22"/>
      <c r="IF195" s="22"/>
      <c r="IG195" s="22"/>
      <c r="IH195" s="22"/>
      <c r="II195" s="22"/>
    </row>
    <row r="196" spans="1:243" s="21" customFormat="1" ht="31.5">
      <c r="A196" s="36">
        <v>2.84</v>
      </c>
      <c r="B196" s="38" t="s">
        <v>460</v>
      </c>
      <c r="C196" s="39" t="s">
        <v>292</v>
      </c>
      <c r="D196" s="39">
        <v>20</v>
      </c>
      <c r="E196" s="40" t="s">
        <v>146</v>
      </c>
      <c r="F196" s="41">
        <v>450.46</v>
      </c>
      <c r="G196" s="42"/>
      <c r="H196" s="42"/>
      <c r="I196" s="43" t="s">
        <v>38</v>
      </c>
      <c r="J196" s="44">
        <f t="shared" si="4"/>
        <v>1</v>
      </c>
      <c r="K196" s="42" t="s">
        <v>39</v>
      </c>
      <c r="L196" s="42" t="s">
        <v>4</v>
      </c>
      <c r="M196" s="45"/>
      <c r="N196" s="42"/>
      <c r="O196" s="42"/>
      <c r="P196" s="46"/>
      <c r="Q196" s="42"/>
      <c r="R196" s="42"/>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7">
        <f t="shared" si="5"/>
        <v>9009</v>
      </c>
      <c r="BB196" s="48">
        <f t="shared" si="6"/>
        <v>9009</v>
      </c>
      <c r="BC196" s="49" t="str">
        <f t="shared" si="7"/>
        <v>INR  Nine Thousand  &amp;Nine  Only</v>
      </c>
      <c r="IA196" s="21">
        <v>2.82999999999998</v>
      </c>
      <c r="IB196" s="21" t="s">
        <v>460</v>
      </c>
      <c r="IC196" s="21" t="s">
        <v>291</v>
      </c>
      <c r="ID196" s="21">
        <v>20</v>
      </c>
      <c r="IE196" s="22" t="s">
        <v>146</v>
      </c>
      <c r="IF196" s="22"/>
      <c r="IG196" s="22"/>
      <c r="IH196" s="22"/>
      <c r="II196" s="22"/>
    </row>
    <row r="197" spans="1:243" s="21" customFormat="1" ht="47.25">
      <c r="A197" s="37">
        <v>2.85</v>
      </c>
      <c r="B197" s="38" t="s">
        <v>463</v>
      </c>
      <c r="C197" s="33" t="s">
        <v>293</v>
      </c>
      <c r="D197" s="72"/>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4"/>
      <c r="IA197" s="21">
        <v>2.83999999999998</v>
      </c>
      <c r="IB197" s="21" t="s">
        <v>463</v>
      </c>
      <c r="IC197" s="21" t="s">
        <v>292</v>
      </c>
      <c r="IE197" s="22"/>
      <c r="IF197" s="22"/>
      <c r="IG197" s="22"/>
      <c r="IH197" s="22"/>
      <c r="II197" s="22"/>
    </row>
    <row r="198" spans="1:243" s="21" customFormat="1" ht="31.5">
      <c r="A198" s="36">
        <v>2.86</v>
      </c>
      <c r="B198" s="38" t="s">
        <v>464</v>
      </c>
      <c r="C198" s="39" t="s">
        <v>294</v>
      </c>
      <c r="D198" s="39">
        <v>2</v>
      </c>
      <c r="E198" s="40" t="s">
        <v>146</v>
      </c>
      <c r="F198" s="41">
        <v>327.35</v>
      </c>
      <c r="G198" s="42"/>
      <c r="H198" s="42"/>
      <c r="I198" s="43" t="s">
        <v>38</v>
      </c>
      <c r="J198" s="44">
        <f t="shared" si="4"/>
        <v>1</v>
      </c>
      <c r="K198" s="42" t="s">
        <v>39</v>
      </c>
      <c r="L198" s="42" t="s">
        <v>4</v>
      </c>
      <c r="M198" s="45"/>
      <c r="N198" s="42"/>
      <c r="O198" s="42"/>
      <c r="P198" s="46"/>
      <c r="Q198" s="42"/>
      <c r="R198" s="42"/>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7">
        <f t="shared" si="5"/>
        <v>655</v>
      </c>
      <c r="BB198" s="48">
        <f t="shared" si="6"/>
        <v>655</v>
      </c>
      <c r="BC198" s="49" t="str">
        <f t="shared" si="7"/>
        <v>INR  Six Hundred &amp; Fifty Five  Only</v>
      </c>
      <c r="IA198" s="21">
        <v>2.84999999999998</v>
      </c>
      <c r="IB198" s="21" t="s">
        <v>464</v>
      </c>
      <c r="IC198" s="21" t="s">
        <v>293</v>
      </c>
      <c r="ID198" s="21">
        <v>2</v>
      </c>
      <c r="IE198" s="22" t="s">
        <v>146</v>
      </c>
      <c r="IF198" s="22"/>
      <c r="IG198" s="22"/>
      <c r="IH198" s="22"/>
      <c r="II198" s="22"/>
    </row>
    <row r="199" spans="1:243" s="21" customFormat="1" ht="31.5">
      <c r="A199" s="37">
        <v>2.87</v>
      </c>
      <c r="B199" s="38" t="s">
        <v>465</v>
      </c>
      <c r="C199" s="33" t="s">
        <v>295</v>
      </c>
      <c r="D199" s="72"/>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4"/>
      <c r="IA199" s="21">
        <v>2.85999999999998</v>
      </c>
      <c r="IB199" s="21" t="s">
        <v>465</v>
      </c>
      <c r="IC199" s="21" t="s">
        <v>294</v>
      </c>
      <c r="IE199" s="22"/>
      <c r="IF199" s="22"/>
      <c r="IG199" s="22"/>
      <c r="IH199" s="22"/>
      <c r="II199" s="22"/>
    </row>
    <row r="200" spans="1:243" s="21" customFormat="1" ht="15.75">
      <c r="A200" s="36">
        <v>2.88</v>
      </c>
      <c r="B200" s="38" t="s">
        <v>466</v>
      </c>
      <c r="C200" s="39" t="s">
        <v>296</v>
      </c>
      <c r="D200" s="39">
        <v>1</v>
      </c>
      <c r="E200" s="40" t="s">
        <v>147</v>
      </c>
      <c r="F200" s="41">
        <v>404.86</v>
      </c>
      <c r="G200" s="42"/>
      <c r="H200" s="42"/>
      <c r="I200" s="43" t="s">
        <v>38</v>
      </c>
      <c r="J200" s="44">
        <f t="shared" si="4"/>
        <v>1</v>
      </c>
      <c r="K200" s="42" t="s">
        <v>39</v>
      </c>
      <c r="L200" s="42" t="s">
        <v>4</v>
      </c>
      <c r="M200" s="45"/>
      <c r="N200" s="42"/>
      <c r="O200" s="42"/>
      <c r="P200" s="46"/>
      <c r="Q200" s="42"/>
      <c r="R200" s="42"/>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7">
        <f t="shared" si="5"/>
        <v>405</v>
      </c>
      <c r="BB200" s="48">
        <f t="shared" si="6"/>
        <v>405</v>
      </c>
      <c r="BC200" s="49" t="str">
        <f t="shared" si="7"/>
        <v>INR  Four Hundred &amp; Five  Only</v>
      </c>
      <c r="IA200" s="21">
        <v>2.86999999999998</v>
      </c>
      <c r="IB200" s="21" t="s">
        <v>466</v>
      </c>
      <c r="IC200" s="21" t="s">
        <v>295</v>
      </c>
      <c r="ID200" s="21">
        <v>1</v>
      </c>
      <c r="IE200" s="22" t="s">
        <v>147</v>
      </c>
      <c r="IF200" s="22"/>
      <c r="IG200" s="22"/>
      <c r="IH200" s="22"/>
      <c r="II200" s="22"/>
    </row>
    <row r="201" spans="1:243" s="21" customFormat="1" ht="31.5">
      <c r="A201" s="37">
        <v>2.89</v>
      </c>
      <c r="B201" s="38" t="s">
        <v>467</v>
      </c>
      <c r="C201" s="33" t="s">
        <v>297</v>
      </c>
      <c r="D201" s="72"/>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4"/>
      <c r="IA201" s="21">
        <v>2.87999999999998</v>
      </c>
      <c r="IB201" s="21" t="s">
        <v>467</v>
      </c>
      <c r="IC201" s="21" t="s">
        <v>296</v>
      </c>
      <c r="IE201" s="22"/>
      <c r="IF201" s="22"/>
      <c r="IG201" s="22"/>
      <c r="IH201" s="22"/>
      <c r="II201" s="22"/>
    </row>
    <row r="202" spans="1:243" s="21" customFormat="1" ht="31.5">
      <c r="A202" s="36">
        <v>2.9</v>
      </c>
      <c r="B202" s="38" t="s">
        <v>466</v>
      </c>
      <c r="C202" s="39" t="s">
        <v>298</v>
      </c>
      <c r="D202" s="39">
        <v>1</v>
      </c>
      <c r="E202" s="40" t="s">
        <v>147</v>
      </c>
      <c r="F202" s="41">
        <v>348.48</v>
      </c>
      <c r="G202" s="42"/>
      <c r="H202" s="42"/>
      <c r="I202" s="43" t="s">
        <v>38</v>
      </c>
      <c r="J202" s="44">
        <f t="shared" si="4"/>
        <v>1</v>
      </c>
      <c r="K202" s="42" t="s">
        <v>39</v>
      </c>
      <c r="L202" s="42" t="s">
        <v>4</v>
      </c>
      <c r="M202" s="45"/>
      <c r="N202" s="42"/>
      <c r="O202" s="42"/>
      <c r="P202" s="46"/>
      <c r="Q202" s="42"/>
      <c r="R202" s="42"/>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7">
        <f t="shared" si="5"/>
        <v>348</v>
      </c>
      <c r="BB202" s="48">
        <f t="shared" si="6"/>
        <v>348</v>
      </c>
      <c r="BC202" s="49" t="str">
        <f t="shared" si="7"/>
        <v>INR  Three Hundred &amp; Forty Eight  Only</v>
      </c>
      <c r="IA202" s="21">
        <v>2.88999999999998</v>
      </c>
      <c r="IB202" s="21" t="s">
        <v>466</v>
      </c>
      <c r="IC202" s="21" t="s">
        <v>297</v>
      </c>
      <c r="ID202" s="21">
        <v>1</v>
      </c>
      <c r="IE202" s="22" t="s">
        <v>147</v>
      </c>
      <c r="IF202" s="22"/>
      <c r="IG202" s="22"/>
      <c r="IH202" s="22"/>
      <c r="II202" s="22"/>
    </row>
    <row r="203" spans="1:243" s="21" customFormat="1" ht="29.25" customHeight="1">
      <c r="A203" s="37">
        <v>2.91</v>
      </c>
      <c r="B203" s="38" t="s">
        <v>468</v>
      </c>
      <c r="C203" s="33" t="s">
        <v>299</v>
      </c>
      <c r="D203" s="72"/>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4"/>
      <c r="IA203" s="21">
        <v>2.89999999999998</v>
      </c>
      <c r="IB203" s="21" t="s">
        <v>468</v>
      </c>
      <c r="IC203" s="21" t="s">
        <v>298</v>
      </c>
      <c r="IE203" s="22"/>
      <c r="IF203" s="22"/>
      <c r="IG203" s="22"/>
      <c r="IH203" s="22"/>
      <c r="II203" s="22"/>
    </row>
    <row r="204" spans="1:243" s="21" customFormat="1" ht="15.75">
      <c r="A204" s="36">
        <v>2.92</v>
      </c>
      <c r="B204" s="38" t="s">
        <v>469</v>
      </c>
      <c r="C204" s="39" t="s">
        <v>300</v>
      </c>
      <c r="D204" s="72"/>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4"/>
      <c r="IA204" s="21">
        <v>2.90999999999998</v>
      </c>
      <c r="IB204" s="21" t="s">
        <v>469</v>
      </c>
      <c r="IC204" s="21" t="s">
        <v>299</v>
      </c>
      <c r="IE204" s="22"/>
      <c r="IF204" s="22"/>
      <c r="IG204" s="22"/>
      <c r="IH204" s="22"/>
      <c r="II204" s="22"/>
    </row>
    <row r="205" spans="1:243" s="21" customFormat="1" ht="31.5">
      <c r="A205" s="37">
        <v>2.93</v>
      </c>
      <c r="B205" s="38" t="s">
        <v>470</v>
      </c>
      <c r="C205" s="33" t="s">
        <v>301</v>
      </c>
      <c r="D205" s="39">
        <v>24</v>
      </c>
      <c r="E205" s="40" t="s">
        <v>147</v>
      </c>
      <c r="F205" s="41">
        <v>74.7</v>
      </c>
      <c r="G205" s="42"/>
      <c r="H205" s="42"/>
      <c r="I205" s="43" t="s">
        <v>38</v>
      </c>
      <c r="J205" s="44">
        <f t="shared" si="4"/>
        <v>1</v>
      </c>
      <c r="K205" s="42" t="s">
        <v>39</v>
      </c>
      <c r="L205" s="42" t="s">
        <v>4</v>
      </c>
      <c r="M205" s="45"/>
      <c r="N205" s="42"/>
      <c r="O205" s="42"/>
      <c r="P205" s="46"/>
      <c r="Q205" s="42"/>
      <c r="R205" s="42"/>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7">
        <f t="shared" si="5"/>
        <v>1793</v>
      </c>
      <c r="BB205" s="48">
        <f t="shared" si="6"/>
        <v>1793</v>
      </c>
      <c r="BC205" s="49" t="str">
        <f t="shared" si="7"/>
        <v>INR  One Thousand Seven Hundred &amp; Ninety Three  Only</v>
      </c>
      <c r="IA205" s="21">
        <v>2.91999999999998</v>
      </c>
      <c r="IB205" s="21" t="s">
        <v>470</v>
      </c>
      <c r="IC205" s="21" t="s">
        <v>300</v>
      </c>
      <c r="ID205" s="21">
        <v>24</v>
      </c>
      <c r="IE205" s="22" t="s">
        <v>147</v>
      </c>
      <c r="IF205" s="22"/>
      <c r="IG205" s="22"/>
      <c r="IH205" s="22"/>
      <c r="II205" s="22"/>
    </row>
    <row r="206" spans="1:243" s="21" customFormat="1" ht="37.5" customHeight="1">
      <c r="A206" s="36">
        <v>2.94</v>
      </c>
      <c r="B206" s="38" t="s">
        <v>471</v>
      </c>
      <c r="C206" s="39" t="s">
        <v>302</v>
      </c>
      <c r="D206" s="72"/>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4"/>
      <c r="IA206" s="21">
        <v>2.92999999999998</v>
      </c>
      <c r="IB206" s="21" t="s">
        <v>471</v>
      </c>
      <c r="IC206" s="21" t="s">
        <v>301</v>
      </c>
      <c r="IE206" s="22"/>
      <c r="IF206" s="22"/>
      <c r="IG206" s="22"/>
      <c r="IH206" s="22"/>
      <c r="II206" s="22"/>
    </row>
    <row r="207" spans="1:243" s="21" customFormat="1" ht="31.5">
      <c r="A207" s="37">
        <v>2.95</v>
      </c>
      <c r="B207" s="38" t="s">
        <v>470</v>
      </c>
      <c r="C207" s="33" t="s">
        <v>303</v>
      </c>
      <c r="D207" s="39">
        <v>9</v>
      </c>
      <c r="E207" s="40" t="s">
        <v>147</v>
      </c>
      <c r="F207" s="41">
        <v>380.71</v>
      </c>
      <c r="G207" s="42"/>
      <c r="H207" s="42"/>
      <c r="I207" s="43" t="s">
        <v>38</v>
      </c>
      <c r="J207" s="44">
        <f t="shared" si="4"/>
        <v>1</v>
      </c>
      <c r="K207" s="42" t="s">
        <v>39</v>
      </c>
      <c r="L207" s="42" t="s">
        <v>4</v>
      </c>
      <c r="M207" s="45"/>
      <c r="N207" s="42"/>
      <c r="O207" s="42"/>
      <c r="P207" s="46"/>
      <c r="Q207" s="42"/>
      <c r="R207" s="42"/>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7">
        <f t="shared" si="5"/>
        <v>3426</v>
      </c>
      <c r="BB207" s="48">
        <f t="shared" si="6"/>
        <v>3426</v>
      </c>
      <c r="BC207" s="49" t="str">
        <f t="shared" si="7"/>
        <v>INR  Three Thousand Four Hundred &amp; Twenty Six  Only</v>
      </c>
      <c r="IA207" s="21">
        <v>2.93999999999998</v>
      </c>
      <c r="IB207" s="21" t="s">
        <v>470</v>
      </c>
      <c r="IC207" s="21" t="s">
        <v>302</v>
      </c>
      <c r="ID207" s="21">
        <v>9</v>
      </c>
      <c r="IE207" s="22" t="s">
        <v>147</v>
      </c>
      <c r="IF207" s="22"/>
      <c r="IG207" s="22"/>
      <c r="IH207" s="22"/>
      <c r="II207" s="22"/>
    </row>
    <row r="208" spans="1:243" s="21" customFormat="1" ht="47.25">
      <c r="A208" s="36">
        <v>2.96</v>
      </c>
      <c r="B208" s="38" t="s">
        <v>472</v>
      </c>
      <c r="C208" s="39" t="s">
        <v>304</v>
      </c>
      <c r="D208" s="72"/>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4"/>
      <c r="IA208" s="21">
        <v>2.94999999999999</v>
      </c>
      <c r="IB208" s="21" t="s">
        <v>472</v>
      </c>
      <c r="IC208" s="21" t="s">
        <v>303</v>
      </c>
      <c r="IE208" s="22"/>
      <c r="IF208" s="22"/>
      <c r="IG208" s="22"/>
      <c r="IH208" s="22"/>
      <c r="II208" s="22"/>
    </row>
    <row r="209" spans="1:243" s="21" customFormat="1" ht="31.5">
      <c r="A209" s="37">
        <v>2.97</v>
      </c>
      <c r="B209" s="38" t="s">
        <v>470</v>
      </c>
      <c r="C209" s="33" t="s">
        <v>305</v>
      </c>
      <c r="D209" s="39">
        <v>3</v>
      </c>
      <c r="E209" s="40" t="s">
        <v>147</v>
      </c>
      <c r="F209" s="41">
        <v>626.96</v>
      </c>
      <c r="G209" s="42"/>
      <c r="H209" s="42"/>
      <c r="I209" s="43" t="s">
        <v>38</v>
      </c>
      <c r="J209" s="44">
        <f aca="true" t="shared" si="8" ref="J209:J272">IF(I209="Less(-)",-1,1)</f>
        <v>1</v>
      </c>
      <c r="K209" s="42" t="s">
        <v>39</v>
      </c>
      <c r="L209" s="42" t="s">
        <v>4</v>
      </c>
      <c r="M209" s="45"/>
      <c r="N209" s="42"/>
      <c r="O209" s="42"/>
      <c r="P209" s="46"/>
      <c r="Q209" s="42"/>
      <c r="R209" s="42"/>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7">
        <f aca="true" t="shared" si="9" ref="BA209:BA272">ROUND(total_amount_ba($B$2,$D$2,D209,F209,J209,K209,M209),0)</f>
        <v>1881</v>
      </c>
      <c r="BB209" s="48">
        <f aca="true" t="shared" si="10" ref="BB209:BB272">BA209+SUM(N209:AZ209)</f>
        <v>1881</v>
      </c>
      <c r="BC209" s="49" t="str">
        <f aca="true" t="shared" si="11" ref="BC209:BC272">SpellNumber(L209,BB209)</f>
        <v>INR  One Thousand Eight Hundred &amp; Eighty One  Only</v>
      </c>
      <c r="IA209" s="21">
        <v>2.95999999999998</v>
      </c>
      <c r="IB209" s="21" t="s">
        <v>470</v>
      </c>
      <c r="IC209" s="21" t="s">
        <v>304</v>
      </c>
      <c r="ID209" s="21">
        <v>3</v>
      </c>
      <c r="IE209" s="22" t="s">
        <v>147</v>
      </c>
      <c r="IF209" s="22"/>
      <c r="IG209" s="22"/>
      <c r="IH209" s="22"/>
      <c r="II209" s="22"/>
    </row>
    <row r="210" spans="1:243" s="21" customFormat="1" ht="47.25">
      <c r="A210" s="36">
        <v>2.98</v>
      </c>
      <c r="B210" s="38" t="s">
        <v>473</v>
      </c>
      <c r="C210" s="39" t="s">
        <v>306</v>
      </c>
      <c r="D210" s="72"/>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4"/>
      <c r="IA210" s="21">
        <v>2.96999999999998</v>
      </c>
      <c r="IB210" s="21" t="s">
        <v>473</v>
      </c>
      <c r="IC210" s="21" t="s">
        <v>305</v>
      </c>
      <c r="IE210" s="22"/>
      <c r="IF210" s="22"/>
      <c r="IG210" s="22"/>
      <c r="IH210" s="22"/>
      <c r="II210" s="22"/>
    </row>
    <row r="211" spans="1:243" s="21" customFormat="1" ht="31.5">
      <c r="A211" s="37">
        <v>2.99</v>
      </c>
      <c r="B211" s="38" t="s">
        <v>470</v>
      </c>
      <c r="C211" s="33" t="s">
        <v>307</v>
      </c>
      <c r="D211" s="39">
        <v>2</v>
      </c>
      <c r="E211" s="40" t="s">
        <v>147</v>
      </c>
      <c r="F211" s="41">
        <v>521.48</v>
      </c>
      <c r="G211" s="42"/>
      <c r="H211" s="42"/>
      <c r="I211" s="43" t="s">
        <v>38</v>
      </c>
      <c r="J211" s="44">
        <f t="shared" si="8"/>
        <v>1</v>
      </c>
      <c r="K211" s="42" t="s">
        <v>39</v>
      </c>
      <c r="L211" s="42" t="s">
        <v>4</v>
      </c>
      <c r="M211" s="45"/>
      <c r="N211" s="42"/>
      <c r="O211" s="42"/>
      <c r="P211" s="46"/>
      <c r="Q211" s="42"/>
      <c r="R211" s="42"/>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7">
        <f t="shared" si="9"/>
        <v>1043</v>
      </c>
      <c r="BB211" s="48">
        <f t="shared" si="10"/>
        <v>1043</v>
      </c>
      <c r="BC211" s="49" t="str">
        <f t="shared" si="11"/>
        <v>INR  One Thousand  &amp;Forty Three  Only</v>
      </c>
      <c r="IA211" s="21">
        <v>2.97999999999998</v>
      </c>
      <c r="IB211" s="21" t="s">
        <v>470</v>
      </c>
      <c r="IC211" s="21" t="s">
        <v>306</v>
      </c>
      <c r="ID211" s="21">
        <v>2</v>
      </c>
      <c r="IE211" s="22" t="s">
        <v>147</v>
      </c>
      <c r="IF211" s="22"/>
      <c r="IG211" s="22"/>
      <c r="IH211" s="22"/>
      <c r="II211" s="22"/>
    </row>
    <row r="212" spans="1:243" s="21" customFormat="1" ht="31.5">
      <c r="A212" s="36">
        <v>3</v>
      </c>
      <c r="B212" s="38" t="s">
        <v>474</v>
      </c>
      <c r="C212" s="39" t="s">
        <v>308</v>
      </c>
      <c r="D212" s="72"/>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4"/>
      <c r="IA212" s="21">
        <v>2.98999999999999</v>
      </c>
      <c r="IB212" s="21" t="s">
        <v>474</v>
      </c>
      <c r="IC212" s="21" t="s">
        <v>307</v>
      </c>
      <c r="IE212" s="22"/>
      <c r="IF212" s="22"/>
      <c r="IG212" s="22"/>
      <c r="IH212" s="22"/>
      <c r="II212" s="22"/>
    </row>
    <row r="213" spans="1:243" s="21" customFormat="1" ht="31.5">
      <c r="A213" s="37">
        <v>3.01</v>
      </c>
      <c r="B213" s="38" t="s">
        <v>475</v>
      </c>
      <c r="C213" s="33" t="s">
        <v>309</v>
      </c>
      <c r="D213" s="39">
        <v>36</v>
      </c>
      <c r="E213" s="40" t="s">
        <v>147</v>
      </c>
      <c r="F213" s="41">
        <v>438.71</v>
      </c>
      <c r="G213" s="42"/>
      <c r="H213" s="42"/>
      <c r="I213" s="43" t="s">
        <v>38</v>
      </c>
      <c r="J213" s="44">
        <f t="shared" si="8"/>
        <v>1</v>
      </c>
      <c r="K213" s="42" t="s">
        <v>39</v>
      </c>
      <c r="L213" s="42" t="s">
        <v>4</v>
      </c>
      <c r="M213" s="45"/>
      <c r="N213" s="42"/>
      <c r="O213" s="42"/>
      <c r="P213" s="46"/>
      <c r="Q213" s="42"/>
      <c r="R213" s="42"/>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7">
        <f t="shared" si="9"/>
        <v>15794</v>
      </c>
      <c r="BB213" s="48">
        <f t="shared" si="10"/>
        <v>15794</v>
      </c>
      <c r="BC213" s="49" t="str">
        <f t="shared" si="11"/>
        <v>INR  Fifteen Thousand Seven Hundred &amp; Ninety Four  Only</v>
      </c>
      <c r="IA213" s="21">
        <v>2.99999999999999</v>
      </c>
      <c r="IB213" s="21" t="s">
        <v>475</v>
      </c>
      <c r="IC213" s="21" t="s">
        <v>308</v>
      </c>
      <c r="ID213" s="21">
        <v>36</v>
      </c>
      <c r="IE213" s="22" t="s">
        <v>147</v>
      </c>
      <c r="IF213" s="22"/>
      <c r="IG213" s="22"/>
      <c r="IH213" s="22"/>
      <c r="II213" s="22"/>
    </row>
    <row r="214" spans="1:243" s="21" customFormat="1" ht="47.25">
      <c r="A214" s="36">
        <v>3.02</v>
      </c>
      <c r="B214" s="38" t="s">
        <v>476</v>
      </c>
      <c r="C214" s="39" t="s">
        <v>310</v>
      </c>
      <c r="D214" s="39">
        <v>18</v>
      </c>
      <c r="E214" s="40" t="s">
        <v>147</v>
      </c>
      <c r="F214" s="41">
        <v>54.09</v>
      </c>
      <c r="G214" s="42"/>
      <c r="H214" s="42"/>
      <c r="I214" s="43" t="s">
        <v>38</v>
      </c>
      <c r="J214" s="44">
        <f t="shared" si="8"/>
        <v>1</v>
      </c>
      <c r="K214" s="42" t="s">
        <v>39</v>
      </c>
      <c r="L214" s="42" t="s">
        <v>4</v>
      </c>
      <c r="M214" s="45"/>
      <c r="N214" s="42"/>
      <c r="O214" s="42"/>
      <c r="P214" s="46"/>
      <c r="Q214" s="42"/>
      <c r="R214" s="42"/>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7">
        <f t="shared" si="9"/>
        <v>974</v>
      </c>
      <c r="BB214" s="48">
        <f t="shared" si="10"/>
        <v>974</v>
      </c>
      <c r="BC214" s="49" t="str">
        <f t="shared" si="11"/>
        <v>INR  Nine Hundred &amp; Seventy Four  Only</v>
      </c>
      <c r="IA214" s="21">
        <v>3.00999999999999</v>
      </c>
      <c r="IB214" s="21" t="s">
        <v>476</v>
      </c>
      <c r="IC214" s="21" t="s">
        <v>309</v>
      </c>
      <c r="ID214" s="21">
        <v>18</v>
      </c>
      <c r="IE214" s="22" t="s">
        <v>147</v>
      </c>
      <c r="IF214" s="22"/>
      <c r="IG214" s="22"/>
      <c r="IH214" s="22"/>
      <c r="II214" s="22"/>
    </row>
    <row r="215" spans="1:243" s="21" customFormat="1" ht="15.75" customHeight="1">
      <c r="A215" s="37">
        <v>3.03</v>
      </c>
      <c r="B215" s="38" t="s">
        <v>477</v>
      </c>
      <c r="C215" s="33" t="s">
        <v>311</v>
      </c>
      <c r="D215" s="72"/>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4"/>
      <c r="IA215" s="21">
        <v>3.01999999999999</v>
      </c>
      <c r="IB215" s="21" t="s">
        <v>477</v>
      </c>
      <c r="IC215" s="21" t="s">
        <v>310</v>
      </c>
      <c r="IE215" s="22"/>
      <c r="IF215" s="22"/>
      <c r="IG215" s="22"/>
      <c r="IH215" s="22"/>
      <c r="II215" s="22"/>
    </row>
    <row r="216" spans="1:243" s="21" customFormat="1" ht="15.75" customHeight="1">
      <c r="A216" s="36">
        <v>3.04</v>
      </c>
      <c r="B216" s="38" t="s">
        <v>478</v>
      </c>
      <c r="C216" s="39" t="s">
        <v>312</v>
      </c>
      <c r="D216" s="39">
        <v>3</v>
      </c>
      <c r="E216" s="40" t="s">
        <v>147</v>
      </c>
      <c r="F216" s="41">
        <v>317.75</v>
      </c>
      <c r="G216" s="42"/>
      <c r="H216" s="42"/>
      <c r="I216" s="43" t="s">
        <v>38</v>
      </c>
      <c r="J216" s="44">
        <f t="shared" si="8"/>
        <v>1</v>
      </c>
      <c r="K216" s="42" t="s">
        <v>39</v>
      </c>
      <c r="L216" s="42" t="s">
        <v>4</v>
      </c>
      <c r="M216" s="45"/>
      <c r="N216" s="42"/>
      <c r="O216" s="42"/>
      <c r="P216" s="46"/>
      <c r="Q216" s="42"/>
      <c r="R216" s="42"/>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7">
        <f t="shared" si="9"/>
        <v>953</v>
      </c>
      <c r="BB216" s="48">
        <f t="shared" si="10"/>
        <v>953</v>
      </c>
      <c r="BC216" s="49" t="str">
        <f t="shared" si="11"/>
        <v>INR  Nine Hundred &amp; Fifty Three  Only</v>
      </c>
      <c r="IA216" s="21">
        <v>3.02999999999999</v>
      </c>
      <c r="IB216" s="21" t="s">
        <v>478</v>
      </c>
      <c r="IC216" s="21" t="s">
        <v>311</v>
      </c>
      <c r="ID216" s="21">
        <v>3</v>
      </c>
      <c r="IE216" s="22" t="s">
        <v>147</v>
      </c>
      <c r="IF216" s="22"/>
      <c r="IG216" s="22"/>
      <c r="IH216" s="22"/>
      <c r="II216" s="22"/>
    </row>
    <row r="217" spans="1:243" s="21" customFormat="1" ht="47.25">
      <c r="A217" s="37">
        <v>3.05</v>
      </c>
      <c r="B217" s="38" t="s">
        <v>479</v>
      </c>
      <c r="C217" s="33" t="s">
        <v>313</v>
      </c>
      <c r="D217" s="39">
        <v>17</v>
      </c>
      <c r="E217" s="40" t="s">
        <v>146</v>
      </c>
      <c r="F217" s="41">
        <v>150.63</v>
      </c>
      <c r="G217" s="42"/>
      <c r="H217" s="42"/>
      <c r="I217" s="43" t="s">
        <v>38</v>
      </c>
      <c r="J217" s="44">
        <f t="shared" si="8"/>
        <v>1</v>
      </c>
      <c r="K217" s="42" t="s">
        <v>39</v>
      </c>
      <c r="L217" s="42" t="s">
        <v>4</v>
      </c>
      <c r="M217" s="45"/>
      <c r="N217" s="42"/>
      <c r="O217" s="42"/>
      <c r="P217" s="46"/>
      <c r="Q217" s="42"/>
      <c r="R217" s="42"/>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7">
        <f t="shared" si="9"/>
        <v>2561</v>
      </c>
      <c r="BB217" s="48">
        <f t="shared" si="10"/>
        <v>2561</v>
      </c>
      <c r="BC217" s="49" t="str">
        <f t="shared" si="11"/>
        <v>INR  Two Thousand Five Hundred &amp; Sixty One  Only</v>
      </c>
      <c r="IA217" s="21">
        <v>3.03999999999999</v>
      </c>
      <c r="IB217" s="21" t="s">
        <v>479</v>
      </c>
      <c r="IC217" s="21" t="s">
        <v>312</v>
      </c>
      <c r="ID217" s="21">
        <v>17</v>
      </c>
      <c r="IE217" s="22" t="s">
        <v>146</v>
      </c>
      <c r="IF217" s="22"/>
      <c r="IG217" s="22"/>
      <c r="IH217" s="22"/>
      <c r="II217" s="22"/>
    </row>
    <row r="218" spans="1:243" s="21" customFormat="1" ht="15.75">
      <c r="A218" s="36">
        <v>3.06</v>
      </c>
      <c r="B218" s="38" t="s">
        <v>239</v>
      </c>
      <c r="C218" s="39" t="s">
        <v>314</v>
      </c>
      <c r="D218" s="72"/>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4"/>
      <c r="IA218" s="21">
        <v>3.04999999999999</v>
      </c>
      <c r="IB218" s="21" t="s">
        <v>239</v>
      </c>
      <c r="IC218" s="21" t="s">
        <v>313</v>
      </c>
      <c r="IE218" s="22"/>
      <c r="IF218" s="22"/>
      <c r="IG218" s="22"/>
      <c r="IH218" s="22"/>
      <c r="II218" s="22"/>
    </row>
    <row r="219" spans="1:243" s="21" customFormat="1" ht="63">
      <c r="A219" s="37">
        <v>3.07</v>
      </c>
      <c r="B219" s="38" t="s">
        <v>480</v>
      </c>
      <c r="C219" s="33" t="s">
        <v>315</v>
      </c>
      <c r="D219" s="72"/>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4"/>
      <c r="IA219" s="21">
        <v>3.05999999999999</v>
      </c>
      <c r="IB219" s="21" t="s">
        <v>480</v>
      </c>
      <c r="IC219" s="21" t="s">
        <v>314</v>
      </c>
      <c r="IE219" s="22"/>
      <c r="IF219" s="22"/>
      <c r="IG219" s="22"/>
      <c r="IH219" s="22"/>
      <c r="II219" s="22"/>
    </row>
    <row r="220" spans="1:243" s="21" customFormat="1" ht="30" customHeight="1">
      <c r="A220" s="36">
        <v>3.08</v>
      </c>
      <c r="B220" s="38" t="s">
        <v>481</v>
      </c>
      <c r="C220" s="39" t="s">
        <v>316</v>
      </c>
      <c r="D220" s="39">
        <v>5</v>
      </c>
      <c r="E220" s="40" t="s">
        <v>146</v>
      </c>
      <c r="F220" s="41">
        <v>329.46</v>
      </c>
      <c r="G220" s="42"/>
      <c r="H220" s="42"/>
      <c r="I220" s="43" t="s">
        <v>38</v>
      </c>
      <c r="J220" s="44">
        <f t="shared" si="8"/>
        <v>1</v>
      </c>
      <c r="K220" s="42" t="s">
        <v>39</v>
      </c>
      <c r="L220" s="42" t="s">
        <v>4</v>
      </c>
      <c r="M220" s="45"/>
      <c r="N220" s="42"/>
      <c r="O220" s="42"/>
      <c r="P220" s="46"/>
      <c r="Q220" s="42"/>
      <c r="R220" s="42"/>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7">
        <f t="shared" si="9"/>
        <v>1647</v>
      </c>
      <c r="BB220" s="48">
        <f t="shared" si="10"/>
        <v>1647</v>
      </c>
      <c r="BC220" s="49" t="str">
        <f t="shared" si="11"/>
        <v>INR  One Thousand Six Hundred &amp; Forty Seven  Only</v>
      </c>
      <c r="IA220" s="21">
        <v>3.06999999999999</v>
      </c>
      <c r="IB220" s="21" t="s">
        <v>481</v>
      </c>
      <c r="IC220" s="21" t="s">
        <v>315</v>
      </c>
      <c r="ID220" s="21">
        <v>5</v>
      </c>
      <c r="IE220" s="22" t="s">
        <v>146</v>
      </c>
      <c r="IF220" s="22"/>
      <c r="IG220" s="22"/>
      <c r="IH220" s="22"/>
      <c r="II220" s="22"/>
    </row>
    <row r="221" spans="1:243" s="21" customFormat="1" ht="63">
      <c r="A221" s="37">
        <v>3.09</v>
      </c>
      <c r="B221" s="38" t="s">
        <v>482</v>
      </c>
      <c r="C221" s="33" t="s">
        <v>317</v>
      </c>
      <c r="D221" s="72"/>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4"/>
      <c r="IA221" s="21">
        <v>3.07999999999999</v>
      </c>
      <c r="IB221" s="21" t="s">
        <v>482</v>
      </c>
      <c r="IC221" s="21" t="s">
        <v>316</v>
      </c>
      <c r="IE221" s="22"/>
      <c r="IF221" s="22"/>
      <c r="IG221" s="22"/>
      <c r="IH221" s="22"/>
      <c r="II221" s="22"/>
    </row>
    <row r="222" spans="1:243" s="21" customFormat="1" ht="31.5">
      <c r="A222" s="36">
        <v>3.1</v>
      </c>
      <c r="B222" s="38" t="s">
        <v>483</v>
      </c>
      <c r="C222" s="39" t="s">
        <v>318</v>
      </c>
      <c r="D222" s="39">
        <v>4.75</v>
      </c>
      <c r="E222" s="40" t="s">
        <v>146</v>
      </c>
      <c r="F222" s="41">
        <v>785.18</v>
      </c>
      <c r="G222" s="42"/>
      <c r="H222" s="42"/>
      <c r="I222" s="43" t="s">
        <v>38</v>
      </c>
      <c r="J222" s="44">
        <f t="shared" si="8"/>
        <v>1</v>
      </c>
      <c r="K222" s="42" t="s">
        <v>39</v>
      </c>
      <c r="L222" s="42" t="s">
        <v>4</v>
      </c>
      <c r="M222" s="45"/>
      <c r="N222" s="42"/>
      <c r="O222" s="42"/>
      <c r="P222" s="46"/>
      <c r="Q222" s="42"/>
      <c r="R222" s="42"/>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7">
        <f t="shared" si="9"/>
        <v>3730</v>
      </c>
      <c r="BB222" s="48">
        <f t="shared" si="10"/>
        <v>3730</v>
      </c>
      <c r="BC222" s="49" t="str">
        <f t="shared" si="11"/>
        <v>INR  Three Thousand Seven Hundred &amp; Thirty  Only</v>
      </c>
      <c r="IA222" s="21">
        <v>3.08999999999999</v>
      </c>
      <c r="IB222" s="21" t="s">
        <v>483</v>
      </c>
      <c r="IC222" s="21" t="s">
        <v>317</v>
      </c>
      <c r="ID222" s="21">
        <v>4.75</v>
      </c>
      <c r="IE222" s="22" t="s">
        <v>146</v>
      </c>
      <c r="IF222" s="22"/>
      <c r="IG222" s="22"/>
      <c r="IH222" s="22"/>
      <c r="II222" s="22"/>
    </row>
    <row r="223" spans="1:243" s="21" customFormat="1" ht="72.75" customHeight="1">
      <c r="A223" s="37">
        <v>3.11</v>
      </c>
      <c r="B223" s="38" t="s">
        <v>484</v>
      </c>
      <c r="C223" s="33" t="s">
        <v>319</v>
      </c>
      <c r="D223" s="72"/>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4"/>
      <c r="IA223" s="21">
        <v>3.09999999999999</v>
      </c>
      <c r="IB223" s="21" t="s">
        <v>484</v>
      </c>
      <c r="IC223" s="21" t="s">
        <v>318</v>
      </c>
      <c r="IE223" s="22"/>
      <c r="IF223" s="22"/>
      <c r="IG223" s="22"/>
      <c r="IH223" s="22"/>
      <c r="II223" s="22"/>
    </row>
    <row r="224" spans="1:243" s="21" customFormat="1" ht="15.75">
      <c r="A224" s="36">
        <v>3.12</v>
      </c>
      <c r="B224" s="38" t="s">
        <v>485</v>
      </c>
      <c r="C224" s="39" t="s">
        <v>320</v>
      </c>
      <c r="D224" s="72"/>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4"/>
      <c r="IA224" s="21">
        <v>3.10999999999999</v>
      </c>
      <c r="IB224" s="21" t="s">
        <v>485</v>
      </c>
      <c r="IC224" s="21" t="s">
        <v>319</v>
      </c>
      <c r="IE224" s="22"/>
      <c r="IF224" s="22"/>
      <c r="IG224" s="22"/>
      <c r="IH224" s="22"/>
      <c r="II224" s="22"/>
    </row>
    <row r="225" spans="1:243" s="21" customFormat="1" ht="45.75" customHeight="1">
      <c r="A225" s="37">
        <v>3.13</v>
      </c>
      <c r="B225" s="38" t="s">
        <v>240</v>
      </c>
      <c r="C225" s="33" t="s">
        <v>321</v>
      </c>
      <c r="D225" s="39">
        <v>1</v>
      </c>
      <c r="E225" s="40" t="s">
        <v>147</v>
      </c>
      <c r="F225" s="41">
        <v>2151.29</v>
      </c>
      <c r="G225" s="42"/>
      <c r="H225" s="42"/>
      <c r="I225" s="43" t="s">
        <v>38</v>
      </c>
      <c r="J225" s="44">
        <f t="shared" si="8"/>
        <v>1</v>
      </c>
      <c r="K225" s="42" t="s">
        <v>39</v>
      </c>
      <c r="L225" s="42" t="s">
        <v>4</v>
      </c>
      <c r="M225" s="45"/>
      <c r="N225" s="42"/>
      <c r="O225" s="42"/>
      <c r="P225" s="46"/>
      <c r="Q225" s="42"/>
      <c r="R225" s="42"/>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7">
        <f t="shared" si="9"/>
        <v>2151</v>
      </c>
      <c r="BB225" s="48">
        <f t="shared" si="10"/>
        <v>2151</v>
      </c>
      <c r="BC225" s="49" t="str">
        <f t="shared" si="11"/>
        <v>INR  Two Thousand One Hundred &amp; Fifty One  Only</v>
      </c>
      <c r="IA225" s="21">
        <v>3.11999999999999</v>
      </c>
      <c r="IB225" s="28" t="s">
        <v>240</v>
      </c>
      <c r="IC225" s="21" t="s">
        <v>320</v>
      </c>
      <c r="ID225" s="21">
        <v>1</v>
      </c>
      <c r="IE225" s="22" t="s">
        <v>147</v>
      </c>
      <c r="IF225" s="22"/>
      <c r="IG225" s="22"/>
      <c r="IH225" s="22"/>
      <c r="II225" s="22"/>
    </row>
    <row r="226" spans="1:243" s="21" customFormat="1" ht="102.75" customHeight="1">
      <c r="A226" s="36">
        <v>3.14</v>
      </c>
      <c r="B226" s="38" t="s">
        <v>486</v>
      </c>
      <c r="C226" s="39" t="s">
        <v>322</v>
      </c>
      <c r="D226" s="72"/>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4"/>
      <c r="IA226" s="21">
        <v>3.12999999999999</v>
      </c>
      <c r="IB226" s="28" t="s">
        <v>486</v>
      </c>
      <c r="IC226" s="21" t="s">
        <v>321</v>
      </c>
      <c r="IE226" s="22"/>
      <c r="IF226" s="22"/>
      <c r="IG226" s="22"/>
      <c r="IH226" s="22"/>
      <c r="II226" s="22"/>
    </row>
    <row r="227" spans="1:243" s="21" customFormat="1" ht="31.5">
      <c r="A227" s="37">
        <v>3.15</v>
      </c>
      <c r="B227" s="38" t="s">
        <v>487</v>
      </c>
      <c r="C227" s="33" t="s">
        <v>323</v>
      </c>
      <c r="D227" s="39">
        <v>1</v>
      </c>
      <c r="E227" s="40" t="s">
        <v>147</v>
      </c>
      <c r="F227" s="41">
        <v>599.47</v>
      </c>
      <c r="G227" s="42"/>
      <c r="H227" s="42"/>
      <c r="I227" s="43" t="s">
        <v>38</v>
      </c>
      <c r="J227" s="44">
        <f t="shared" si="8"/>
        <v>1</v>
      </c>
      <c r="K227" s="42" t="s">
        <v>39</v>
      </c>
      <c r="L227" s="42" t="s">
        <v>4</v>
      </c>
      <c r="M227" s="45"/>
      <c r="N227" s="42"/>
      <c r="O227" s="42"/>
      <c r="P227" s="46"/>
      <c r="Q227" s="42"/>
      <c r="R227" s="42"/>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7">
        <f t="shared" si="9"/>
        <v>599</v>
      </c>
      <c r="BB227" s="48">
        <f t="shared" si="10"/>
        <v>599</v>
      </c>
      <c r="BC227" s="49" t="str">
        <f t="shared" si="11"/>
        <v>INR  Five Hundred &amp; Ninety Nine  Only</v>
      </c>
      <c r="IA227" s="21">
        <v>3.13999999999999</v>
      </c>
      <c r="IB227" s="21" t="s">
        <v>487</v>
      </c>
      <c r="IC227" s="21" t="s">
        <v>322</v>
      </c>
      <c r="ID227" s="21">
        <v>1</v>
      </c>
      <c r="IE227" s="22" t="s">
        <v>147</v>
      </c>
      <c r="IF227" s="22"/>
      <c r="IG227" s="22"/>
      <c r="IH227" s="22"/>
      <c r="II227" s="22"/>
    </row>
    <row r="228" spans="1:243" s="21" customFormat="1" ht="15.75">
      <c r="A228" s="36">
        <v>3.16</v>
      </c>
      <c r="B228" s="38" t="s">
        <v>488</v>
      </c>
      <c r="C228" s="39" t="s">
        <v>324</v>
      </c>
      <c r="D228" s="72"/>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4"/>
      <c r="IA228" s="21">
        <v>3.14999999999999</v>
      </c>
      <c r="IB228" s="21" t="s">
        <v>488</v>
      </c>
      <c r="IC228" s="21" t="s">
        <v>323</v>
      </c>
      <c r="IE228" s="22"/>
      <c r="IF228" s="22"/>
      <c r="IG228" s="22"/>
      <c r="IH228" s="22"/>
      <c r="II228" s="22"/>
    </row>
    <row r="229" spans="1:243" s="21" customFormat="1" ht="185.25" customHeight="1">
      <c r="A229" s="37">
        <v>3.17</v>
      </c>
      <c r="B229" s="38" t="s">
        <v>489</v>
      </c>
      <c r="C229" s="33" t="s">
        <v>325</v>
      </c>
      <c r="D229" s="72"/>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4"/>
      <c r="IA229" s="21">
        <v>3.15999999999999</v>
      </c>
      <c r="IB229" s="21" t="s">
        <v>489</v>
      </c>
      <c r="IC229" s="21" t="s">
        <v>324</v>
      </c>
      <c r="IE229" s="22"/>
      <c r="IF229" s="22"/>
      <c r="IG229" s="22"/>
      <c r="IH229" s="22"/>
      <c r="II229" s="22"/>
    </row>
    <row r="230" spans="1:243" s="21" customFormat="1" ht="15.75">
      <c r="A230" s="36">
        <v>3.18</v>
      </c>
      <c r="B230" s="38" t="s">
        <v>490</v>
      </c>
      <c r="C230" s="39" t="s">
        <v>326</v>
      </c>
      <c r="D230" s="72"/>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4"/>
      <c r="IA230" s="21">
        <v>3.16999999999999</v>
      </c>
      <c r="IB230" s="21" t="s">
        <v>490</v>
      </c>
      <c r="IC230" s="21" t="s">
        <v>325</v>
      </c>
      <c r="IE230" s="22"/>
      <c r="IF230" s="22"/>
      <c r="IG230" s="22"/>
      <c r="IH230" s="22"/>
      <c r="II230" s="22"/>
    </row>
    <row r="231" spans="1:243" s="21" customFormat="1" ht="31.5">
      <c r="A231" s="37">
        <v>3.19</v>
      </c>
      <c r="B231" s="38" t="s">
        <v>491</v>
      </c>
      <c r="C231" s="33" t="s">
        <v>327</v>
      </c>
      <c r="D231" s="39">
        <v>102</v>
      </c>
      <c r="E231" s="40" t="s">
        <v>175</v>
      </c>
      <c r="F231" s="41">
        <v>408.85</v>
      </c>
      <c r="G231" s="42"/>
      <c r="H231" s="42"/>
      <c r="I231" s="43" t="s">
        <v>38</v>
      </c>
      <c r="J231" s="44">
        <f t="shared" si="8"/>
        <v>1</v>
      </c>
      <c r="K231" s="42" t="s">
        <v>39</v>
      </c>
      <c r="L231" s="42" t="s">
        <v>4</v>
      </c>
      <c r="M231" s="45"/>
      <c r="N231" s="42"/>
      <c r="O231" s="42"/>
      <c r="P231" s="46"/>
      <c r="Q231" s="42"/>
      <c r="R231" s="42"/>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7">
        <f t="shared" si="9"/>
        <v>41703</v>
      </c>
      <c r="BB231" s="48">
        <f t="shared" si="10"/>
        <v>41703</v>
      </c>
      <c r="BC231" s="49" t="str">
        <f t="shared" si="11"/>
        <v>INR  Forty One Thousand Seven Hundred &amp; Three  Only</v>
      </c>
      <c r="IA231" s="21">
        <v>3.17999999999999</v>
      </c>
      <c r="IB231" s="21" t="s">
        <v>491</v>
      </c>
      <c r="IC231" s="21" t="s">
        <v>326</v>
      </c>
      <c r="ID231" s="21">
        <v>102</v>
      </c>
      <c r="IE231" s="22" t="s">
        <v>175</v>
      </c>
      <c r="IF231" s="22"/>
      <c r="IG231" s="22"/>
      <c r="IH231" s="22"/>
      <c r="II231" s="22"/>
    </row>
    <row r="232" spans="1:243" s="21" customFormat="1" ht="78.75">
      <c r="A232" s="36">
        <v>3.2</v>
      </c>
      <c r="B232" s="38" t="s">
        <v>492</v>
      </c>
      <c r="C232" s="39" t="s">
        <v>328</v>
      </c>
      <c r="D232" s="72"/>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4"/>
      <c r="IA232" s="21">
        <v>3.18999999999999</v>
      </c>
      <c r="IB232" s="21" t="s">
        <v>492</v>
      </c>
      <c r="IC232" s="21" t="s">
        <v>327</v>
      </c>
      <c r="IE232" s="22"/>
      <c r="IF232" s="22"/>
      <c r="IG232" s="22"/>
      <c r="IH232" s="22"/>
      <c r="II232" s="22"/>
    </row>
    <row r="233" spans="1:243" s="21" customFormat="1" ht="31.5">
      <c r="A233" s="37">
        <v>3.21</v>
      </c>
      <c r="B233" s="38" t="s">
        <v>491</v>
      </c>
      <c r="C233" s="33" t="s">
        <v>329</v>
      </c>
      <c r="D233" s="39">
        <v>187</v>
      </c>
      <c r="E233" s="40" t="s">
        <v>175</v>
      </c>
      <c r="F233" s="41">
        <v>495.22</v>
      </c>
      <c r="G233" s="42"/>
      <c r="H233" s="42"/>
      <c r="I233" s="43" t="s">
        <v>38</v>
      </c>
      <c r="J233" s="44">
        <f t="shared" si="8"/>
        <v>1</v>
      </c>
      <c r="K233" s="42" t="s">
        <v>39</v>
      </c>
      <c r="L233" s="42" t="s">
        <v>4</v>
      </c>
      <c r="M233" s="45"/>
      <c r="N233" s="42"/>
      <c r="O233" s="42"/>
      <c r="P233" s="46"/>
      <c r="Q233" s="42"/>
      <c r="R233" s="42"/>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7">
        <f t="shared" si="9"/>
        <v>92606</v>
      </c>
      <c r="BB233" s="48">
        <f t="shared" si="10"/>
        <v>92606</v>
      </c>
      <c r="BC233" s="49" t="str">
        <f t="shared" si="11"/>
        <v>INR  Ninety Two Thousand Six Hundred &amp; Six  Only</v>
      </c>
      <c r="IA233" s="21">
        <v>3.19999999999999</v>
      </c>
      <c r="IB233" s="21" t="s">
        <v>491</v>
      </c>
      <c r="IC233" s="21" t="s">
        <v>328</v>
      </c>
      <c r="ID233" s="21">
        <v>187</v>
      </c>
      <c r="IE233" s="22" t="s">
        <v>175</v>
      </c>
      <c r="IF233" s="22"/>
      <c r="IG233" s="22"/>
      <c r="IH233" s="22"/>
      <c r="II233" s="22"/>
    </row>
    <row r="234" spans="1:243" s="21" customFormat="1" ht="78.75">
      <c r="A234" s="36">
        <v>3.22</v>
      </c>
      <c r="B234" s="38" t="s">
        <v>493</v>
      </c>
      <c r="C234" s="39" t="s">
        <v>330</v>
      </c>
      <c r="D234" s="72"/>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4"/>
      <c r="IA234" s="21">
        <v>3.20999999999999</v>
      </c>
      <c r="IB234" s="21" t="s">
        <v>493</v>
      </c>
      <c r="IC234" s="21" t="s">
        <v>329</v>
      </c>
      <c r="IE234" s="22"/>
      <c r="IF234" s="22"/>
      <c r="IG234" s="22"/>
      <c r="IH234" s="22"/>
      <c r="II234" s="22"/>
    </row>
    <row r="235" spans="1:243" s="21" customFormat="1" ht="31.5">
      <c r="A235" s="37">
        <v>3.23</v>
      </c>
      <c r="B235" s="38" t="s">
        <v>494</v>
      </c>
      <c r="C235" s="33" t="s">
        <v>331</v>
      </c>
      <c r="D235" s="39">
        <v>3.5</v>
      </c>
      <c r="E235" s="40" t="s">
        <v>136</v>
      </c>
      <c r="F235" s="41">
        <v>1162.25</v>
      </c>
      <c r="G235" s="42"/>
      <c r="H235" s="42"/>
      <c r="I235" s="43" t="s">
        <v>38</v>
      </c>
      <c r="J235" s="44">
        <f t="shared" si="8"/>
        <v>1</v>
      </c>
      <c r="K235" s="42" t="s">
        <v>39</v>
      </c>
      <c r="L235" s="42" t="s">
        <v>4</v>
      </c>
      <c r="M235" s="45"/>
      <c r="N235" s="42"/>
      <c r="O235" s="42"/>
      <c r="P235" s="46"/>
      <c r="Q235" s="42"/>
      <c r="R235" s="42"/>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7">
        <f t="shared" si="9"/>
        <v>4068</v>
      </c>
      <c r="BB235" s="48">
        <f t="shared" si="10"/>
        <v>4068</v>
      </c>
      <c r="BC235" s="49" t="str">
        <f t="shared" si="11"/>
        <v>INR  Four Thousand  &amp;Sixty Eight  Only</v>
      </c>
      <c r="IA235" s="21">
        <v>3.21999999999999</v>
      </c>
      <c r="IB235" s="21" t="s">
        <v>494</v>
      </c>
      <c r="IC235" s="21" t="s">
        <v>330</v>
      </c>
      <c r="ID235" s="21">
        <v>3.5</v>
      </c>
      <c r="IE235" s="22" t="s">
        <v>136</v>
      </c>
      <c r="IF235" s="22"/>
      <c r="IG235" s="22"/>
      <c r="IH235" s="22"/>
      <c r="II235" s="22"/>
    </row>
    <row r="236" spans="1:243" s="21" customFormat="1" ht="63">
      <c r="A236" s="36">
        <v>3.24</v>
      </c>
      <c r="B236" s="38" t="s">
        <v>495</v>
      </c>
      <c r="C236" s="39" t="s">
        <v>332</v>
      </c>
      <c r="D236" s="72"/>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4"/>
      <c r="IA236" s="21">
        <v>3.22999999999999</v>
      </c>
      <c r="IB236" s="21" t="s">
        <v>495</v>
      </c>
      <c r="IC236" s="21" t="s">
        <v>331</v>
      </c>
      <c r="IE236" s="22"/>
      <c r="IF236" s="22"/>
      <c r="IG236" s="22"/>
      <c r="IH236" s="22"/>
      <c r="II236" s="22"/>
    </row>
    <row r="237" spans="1:243" s="21" customFormat="1" ht="47.25">
      <c r="A237" s="37">
        <v>3.25</v>
      </c>
      <c r="B237" s="38" t="s">
        <v>496</v>
      </c>
      <c r="C237" s="33" t="s">
        <v>333</v>
      </c>
      <c r="D237" s="39">
        <v>20</v>
      </c>
      <c r="E237" s="40" t="s">
        <v>147</v>
      </c>
      <c r="F237" s="41">
        <v>288.64</v>
      </c>
      <c r="G237" s="42"/>
      <c r="H237" s="42"/>
      <c r="I237" s="43" t="s">
        <v>38</v>
      </c>
      <c r="J237" s="44">
        <f t="shared" si="8"/>
        <v>1</v>
      </c>
      <c r="K237" s="42" t="s">
        <v>39</v>
      </c>
      <c r="L237" s="42" t="s">
        <v>4</v>
      </c>
      <c r="M237" s="45"/>
      <c r="N237" s="42"/>
      <c r="O237" s="42"/>
      <c r="P237" s="46"/>
      <c r="Q237" s="42"/>
      <c r="R237" s="42"/>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7">
        <f t="shared" si="9"/>
        <v>5773</v>
      </c>
      <c r="BB237" s="48">
        <f t="shared" si="10"/>
        <v>5773</v>
      </c>
      <c r="BC237" s="49" t="str">
        <f t="shared" si="11"/>
        <v>INR  Five Thousand Seven Hundred &amp; Seventy Three  Only</v>
      </c>
      <c r="IA237" s="21">
        <v>3.23999999999999</v>
      </c>
      <c r="IB237" s="21" t="s">
        <v>496</v>
      </c>
      <c r="IC237" s="21" t="s">
        <v>332</v>
      </c>
      <c r="ID237" s="21">
        <v>20</v>
      </c>
      <c r="IE237" s="22" t="s">
        <v>147</v>
      </c>
      <c r="IF237" s="22"/>
      <c r="IG237" s="22"/>
      <c r="IH237" s="22"/>
      <c r="II237" s="22"/>
    </row>
    <row r="238" spans="1:243" s="21" customFormat="1" ht="22.5" customHeight="1">
      <c r="A238" s="36">
        <v>3.26</v>
      </c>
      <c r="B238" s="38" t="s">
        <v>497</v>
      </c>
      <c r="C238" s="39" t="s">
        <v>334</v>
      </c>
      <c r="D238" s="72"/>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4"/>
      <c r="IA238" s="21">
        <v>3.24999999999999</v>
      </c>
      <c r="IB238" s="21" t="s">
        <v>497</v>
      </c>
      <c r="IC238" s="21" t="s">
        <v>333</v>
      </c>
      <c r="IE238" s="22"/>
      <c r="IF238" s="22"/>
      <c r="IG238" s="22"/>
      <c r="IH238" s="22"/>
      <c r="II238" s="22"/>
    </row>
    <row r="239" spans="1:243" s="21" customFormat="1" ht="194.25" customHeight="1">
      <c r="A239" s="37">
        <v>3.27</v>
      </c>
      <c r="B239" s="38" t="s">
        <v>498</v>
      </c>
      <c r="C239" s="33" t="s">
        <v>335</v>
      </c>
      <c r="D239" s="39">
        <v>8</v>
      </c>
      <c r="E239" s="40" t="s">
        <v>136</v>
      </c>
      <c r="F239" s="41">
        <v>678.86</v>
      </c>
      <c r="G239" s="42"/>
      <c r="H239" s="42"/>
      <c r="I239" s="43" t="s">
        <v>38</v>
      </c>
      <c r="J239" s="44">
        <f t="shared" si="8"/>
        <v>1</v>
      </c>
      <c r="K239" s="42" t="s">
        <v>39</v>
      </c>
      <c r="L239" s="42" t="s">
        <v>4</v>
      </c>
      <c r="M239" s="45"/>
      <c r="N239" s="42"/>
      <c r="O239" s="42"/>
      <c r="P239" s="46"/>
      <c r="Q239" s="42"/>
      <c r="R239" s="42"/>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7">
        <f t="shared" si="9"/>
        <v>5431</v>
      </c>
      <c r="BB239" s="48">
        <f t="shared" si="10"/>
        <v>5431</v>
      </c>
      <c r="BC239" s="49" t="str">
        <f t="shared" si="11"/>
        <v>INR  Five Thousand Four Hundred &amp; Thirty One  Only</v>
      </c>
      <c r="IA239" s="21">
        <v>3.25999999999999</v>
      </c>
      <c r="IB239" s="21" t="s">
        <v>498</v>
      </c>
      <c r="IC239" s="21" t="s">
        <v>334</v>
      </c>
      <c r="ID239" s="21">
        <v>8</v>
      </c>
      <c r="IE239" s="22" t="s">
        <v>136</v>
      </c>
      <c r="IF239" s="22"/>
      <c r="IG239" s="22"/>
      <c r="IH239" s="22"/>
      <c r="II239" s="22"/>
    </row>
    <row r="240" spans="1:243" s="21" customFormat="1" ht="151.5" customHeight="1">
      <c r="A240" s="36">
        <v>3.28</v>
      </c>
      <c r="B240" s="38" t="s">
        <v>499</v>
      </c>
      <c r="C240" s="39" t="s">
        <v>336</v>
      </c>
      <c r="D240" s="39">
        <v>315</v>
      </c>
      <c r="E240" s="40" t="s">
        <v>136</v>
      </c>
      <c r="F240" s="41">
        <v>415.73</v>
      </c>
      <c r="G240" s="42"/>
      <c r="H240" s="42"/>
      <c r="I240" s="43" t="s">
        <v>38</v>
      </c>
      <c r="J240" s="44">
        <f t="shared" si="8"/>
        <v>1</v>
      </c>
      <c r="K240" s="42" t="s">
        <v>39</v>
      </c>
      <c r="L240" s="42" t="s">
        <v>4</v>
      </c>
      <c r="M240" s="45"/>
      <c r="N240" s="42"/>
      <c r="O240" s="42"/>
      <c r="P240" s="46"/>
      <c r="Q240" s="42"/>
      <c r="R240" s="42"/>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7">
        <f t="shared" si="9"/>
        <v>130955</v>
      </c>
      <c r="BB240" s="48">
        <f t="shared" si="10"/>
        <v>130955</v>
      </c>
      <c r="BC240" s="49" t="str">
        <f t="shared" si="11"/>
        <v>INR  One Lakh Thirty Thousand Nine Hundred &amp; Fifty Five  Only</v>
      </c>
      <c r="IA240" s="21">
        <v>3.26999999999999</v>
      </c>
      <c r="IB240" s="21" t="s">
        <v>499</v>
      </c>
      <c r="IC240" s="21" t="s">
        <v>335</v>
      </c>
      <c r="ID240" s="21">
        <v>315</v>
      </c>
      <c r="IE240" s="22" t="s">
        <v>136</v>
      </c>
      <c r="IF240" s="22"/>
      <c r="IG240" s="22"/>
      <c r="IH240" s="22"/>
      <c r="II240" s="22"/>
    </row>
    <row r="241" spans="1:243" s="21" customFormat="1" ht="15.75">
      <c r="A241" s="37">
        <v>3.29</v>
      </c>
      <c r="B241" s="38" t="s">
        <v>153</v>
      </c>
      <c r="C241" s="33" t="s">
        <v>337</v>
      </c>
      <c r="D241" s="72"/>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4"/>
      <c r="IA241" s="21">
        <v>3.27999999999999</v>
      </c>
      <c r="IB241" s="21" t="s">
        <v>153</v>
      </c>
      <c r="IC241" s="21" t="s">
        <v>336</v>
      </c>
      <c r="IE241" s="22"/>
      <c r="IF241" s="22"/>
      <c r="IG241" s="22"/>
      <c r="IH241" s="22"/>
      <c r="II241" s="22"/>
    </row>
    <row r="242" spans="1:243" s="21" customFormat="1" ht="126">
      <c r="A242" s="36">
        <v>3.3</v>
      </c>
      <c r="B242" s="38" t="s">
        <v>500</v>
      </c>
      <c r="C242" s="39" t="s">
        <v>338</v>
      </c>
      <c r="D242" s="72"/>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4"/>
      <c r="IA242" s="21">
        <v>3.28999999999999</v>
      </c>
      <c r="IB242" s="21" t="s">
        <v>500</v>
      </c>
      <c r="IC242" s="21" t="s">
        <v>337</v>
      </c>
      <c r="IE242" s="22"/>
      <c r="IF242" s="22"/>
      <c r="IG242" s="22"/>
      <c r="IH242" s="22"/>
      <c r="II242" s="22"/>
    </row>
    <row r="243" spans="1:243" s="21" customFormat="1" ht="31.5">
      <c r="A243" s="37">
        <v>3.31</v>
      </c>
      <c r="B243" s="38" t="s">
        <v>501</v>
      </c>
      <c r="C243" s="33" t="s">
        <v>339</v>
      </c>
      <c r="D243" s="39">
        <v>29</v>
      </c>
      <c r="E243" s="40" t="s">
        <v>136</v>
      </c>
      <c r="F243" s="41">
        <v>91.71</v>
      </c>
      <c r="G243" s="42"/>
      <c r="H243" s="42"/>
      <c r="I243" s="43" t="s">
        <v>38</v>
      </c>
      <c r="J243" s="44">
        <f t="shared" si="8"/>
        <v>1</v>
      </c>
      <c r="K243" s="42" t="s">
        <v>39</v>
      </c>
      <c r="L243" s="42" t="s">
        <v>4</v>
      </c>
      <c r="M243" s="45"/>
      <c r="N243" s="42"/>
      <c r="O243" s="42"/>
      <c r="P243" s="46"/>
      <c r="Q243" s="42"/>
      <c r="R243" s="42"/>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7">
        <f t="shared" si="9"/>
        <v>2660</v>
      </c>
      <c r="BB243" s="48">
        <f t="shared" si="10"/>
        <v>2660</v>
      </c>
      <c r="BC243" s="49" t="str">
        <f t="shared" si="11"/>
        <v>INR  Two Thousand Six Hundred &amp; Sixty  Only</v>
      </c>
      <c r="IA243" s="21">
        <v>3.29999999999999</v>
      </c>
      <c r="IB243" s="21" t="s">
        <v>501</v>
      </c>
      <c r="IC243" s="21" t="s">
        <v>338</v>
      </c>
      <c r="ID243" s="21">
        <v>29</v>
      </c>
      <c r="IE243" s="22" t="s">
        <v>136</v>
      </c>
      <c r="IF243" s="22"/>
      <c r="IG243" s="22"/>
      <c r="IH243" s="22"/>
      <c r="II243" s="22"/>
    </row>
    <row r="244" spans="1:243" s="21" customFormat="1" ht="110.25">
      <c r="A244" s="36">
        <v>3.32</v>
      </c>
      <c r="B244" s="38" t="s">
        <v>502</v>
      </c>
      <c r="C244" s="39" t="s">
        <v>340</v>
      </c>
      <c r="D244" s="72"/>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4"/>
      <c r="IA244" s="21">
        <v>3.30999999999999</v>
      </c>
      <c r="IB244" s="21" t="s">
        <v>502</v>
      </c>
      <c r="IC244" s="21" t="s">
        <v>339</v>
      </c>
      <c r="IE244" s="22"/>
      <c r="IF244" s="22"/>
      <c r="IG244" s="22"/>
      <c r="IH244" s="22"/>
      <c r="II244" s="22"/>
    </row>
    <row r="245" spans="1:243" s="21" customFormat="1" ht="31.5">
      <c r="A245" s="37">
        <v>3.33</v>
      </c>
      <c r="B245" s="38" t="s">
        <v>503</v>
      </c>
      <c r="C245" s="33" t="s">
        <v>341</v>
      </c>
      <c r="D245" s="39">
        <v>60</v>
      </c>
      <c r="E245" s="40" t="s">
        <v>146</v>
      </c>
      <c r="F245" s="41">
        <v>5.83</v>
      </c>
      <c r="G245" s="42"/>
      <c r="H245" s="42"/>
      <c r="I245" s="43" t="s">
        <v>38</v>
      </c>
      <c r="J245" s="44">
        <f t="shared" si="8"/>
        <v>1</v>
      </c>
      <c r="K245" s="42" t="s">
        <v>39</v>
      </c>
      <c r="L245" s="42" t="s">
        <v>4</v>
      </c>
      <c r="M245" s="45"/>
      <c r="N245" s="42"/>
      <c r="O245" s="42"/>
      <c r="P245" s="46"/>
      <c r="Q245" s="42"/>
      <c r="R245" s="42"/>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7">
        <f t="shared" si="9"/>
        <v>350</v>
      </c>
      <c r="BB245" s="48">
        <f t="shared" si="10"/>
        <v>350</v>
      </c>
      <c r="BC245" s="49" t="str">
        <f t="shared" si="11"/>
        <v>INR  Three Hundred &amp; Fifty  Only</v>
      </c>
      <c r="IA245" s="21">
        <v>3.31999999999999</v>
      </c>
      <c r="IB245" s="21" t="s">
        <v>503</v>
      </c>
      <c r="IC245" s="21" t="s">
        <v>340</v>
      </c>
      <c r="ID245" s="21">
        <v>60</v>
      </c>
      <c r="IE245" s="22" t="s">
        <v>146</v>
      </c>
      <c r="IF245" s="22"/>
      <c r="IG245" s="22"/>
      <c r="IH245" s="22"/>
      <c r="II245" s="22"/>
    </row>
    <row r="246" spans="1:243" s="21" customFormat="1" ht="47.25">
      <c r="A246" s="36">
        <v>3.34</v>
      </c>
      <c r="B246" s="38" t="s">
        <v>504</v>
      </c>
      <c r="C246" s="39" t="s">
        <v>342</v>
      </c>
      <c r="D246" s="72"/>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4"/>
      <c r="IA246" s="21">
        <v>3.32999999999999</v>
      </c>
      <c r="IB246" s="21" t="s">
        <v>504</v>
      </c>
      <c r="IC246" s="21" t="s">
        <v>341</v>
      </c>
      <c r="IE246" s="22"/>
      <c r="IF246" s="22"/>
      <c r="IG246" s="22"/>
      <c r="IH246" s="22"/>
      <c r="II246" s="22"/>
    </row>
    <row r="247" spans="1:243" s="21" customFormat="1" ht="47.25">
      <c r="A247" s="37">
        <v>3.35</v>
      </c>
      <c r="B247" s="38" t="s">
        <v>505</v>
      </c>
      <c r="C247" s="33" t="s">
        <v>343</v>
      </c>
      <c r="D247" s="39">
        <v>29</v>
      </c>
      <c r="E247" s="40" t="s">
        <v>136</v>
      </c>
      <c r="F247" s="41">
        <v>103.24</v>
      </c>
      <c r="G247" s="42"/>
      <c r="H247" s="42"/>
      <c r="I247" s="43" t="s">
        <v>38</v>
      </c>
      <c r="J247" s="44">
        <f t="shared" si="8"/>
        <v>1</v>
      </c>
      <c r="K247" s="42" t="s">
        <v>39</v>
      </c>
      <c r="L247" s="42" t="s">
        <v>4</v>
      </c>
      <c r="M247" s="45"/>
      <c r="N247" s="42"/>
      <c r="O247" s="42"/>
      <c r="P247" s="46"/>
      <c r="Q247" s="42"/>
      <c r="R247" s="42"/>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7">
        <f t="shared" si="9"/>
        <v>2994</v>
      </c>
      <c r="BB247" s="48">
        <f t="shared" si="10"/>
        <v>2994</v>
      </c>
      <c r="BC247" s="49" t="str">
        <f t="shared" si="11"/>
        <v>INR  Two Thousand Nine Hundred &amp; Ninety Four  Only</v>
      </c>
      <c r="IA247" s="21">
        <v>3.33999999999999</v>
      </c>
      <c r="IB247" s="21" t="s">
        <v>505</v>
      </c>
      <c r="IC247" s="21" t="s">
        <v>342</v>
      </c>
      <c r="ID247" s="21">
        <v>29</v>
      </c>
      <c r="IE247" s="22" t="s">
        <v>136</v>
      </c>
      <c r="IF247" s="22"/>
      <c r="IG247" s="22"/>
      <c r="IH247" s="22"/>
      <c r="II247" s="22"/>
    </row>
    <row r="248" spans="1:243" s="21" customFormat="1" ht="78.75">
      <c r="A248" s="36">
        <v>3.36</v>
      </c>
      <c r="B248" s="38" t="s">
        <v>506</v>
      </c>
      <c r="C248" s="39" t="s">
        <v>344</v>
      </c>
      <c r="D248" s="72"/>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4"/>
      <c r="IA248" s="21">
        <v>3.34999999999999</v>
      </c>
      <c r="IB248" s="21" t="s">
        <v>506</v>
      </c>
      <c r="IC248" s="21" t="s">
        <v>343</v>
      </c>
      <c r="IE248" s="22"/>
      <c r="IF248" s="22"/>
      <c r="IG248" s="22"/>
      <c r="IH248" s="22"/>
      <c r="II248" s="22"/>
    </row>
    <row r="249" spans="1:243" s="21" customFormat="1" ht="31.5">
      <c r="A249" s="37">
        <v>3.37</v>
      </c>
      <c r="B249" s="38" t="s">
        <v>507</v>
      </c>
      <c r="C249" s="33" t="s">
        <v>345</v>
      </c>
      <c r="D249" s="39">
        <v>29</v>
      </c>
      <c r="E249" s="40" t="s">
        <v>136</v>
      </c>
      <c r="F249" s="41">
        <v>447.61</v>
      </c>
      <c r="G249" s="42"/>
      <c r="H249" s="42"/>
      <c r="I249" s="43" t="s">
        <v>38</v>
      </c>
      <c r="J249" s="44">
        <f t="shared" si="8"/>
        <v>1</v>
      </c>
      <c r="K249" s="42" t="s">
        <v>39</v>
      </c>
      <c r="L249" s="42" t="s">
        <v>4</v>
      </c>
      <c r="M249" s="45"/>
      <c r="N249" s="42"/>
      <c r="O249" s="42"/>
      <c r="P249" s="46"/>
      <c r="Q249" s="42"/>
      <c r="R249" s="42"/>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7">
        <f t="shared" si="9"/>
        <v>12981</v>
      </c>
      <c r="BB249" s="48">
        <f t="shared" si="10"/>
        <v>12981</v>
      </c>
      <c r="BC249" s="49" t="str">
        <f t="shared" si="11"/>
        <v>INR  Twelve Thousand Nine Hundred &amp; Eighty One  Only</v>
      </c>
      <c r="IA249" s="21">
        <v>3.35999999999999</v>
      </c>
      <c r="IB249" s="21" t="s">
        <v>507</v>
      </c>
      <c r="IC249" s="21" t="s">
        <v>344</v>
      </c>
      <c r="ID249" s="21">
        <v>29</v>
      </c>
      <c r="IE249" s="22" t="s">
        <v>136</v>
      </c>
      <c r="IF249" s="22"/>
      <c r="IG249" s="22"/>
      <c r="IH249" s="22"/>
      <c r="II249" s="22"/>
    </row>
    <row r="250" spans="1:243" s="21" customFormat="1" ht="22.5" customHeight="1">
      <c r="A250" s="36">
        <v>3.38</v>
      </c>
      <c r="B250" s="38" t="s">
        <v>508</v>
      </c>
      <c r="C250" s="39" t="s">
        <v>346</v>
      </c>
      <c r="D250" s="72"/>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4"/>
      <c r="IA250" s="21">
        <v>3.36999999999999</v>
      </c>
      <c r="IB250" s="28" t="s">
        <v>508</v>
      </c>
      <c r="IC250" s="21" t="s">
        <v>345</v>
      </c>
      <c r="IE250" s="22"/>
      <c r="IF250" s="22"/>
      <c r="IG250" s="22"/>
      <c r="IH250" s="22"/>
      <c r="II250" s="22"/>
    </row>
    <row r="251" spans="1:243" s="21" customFormat="1" ht="90.75" customHeight="1">
      <c r="A251" s="37">
        <v>3.39</v>
      </c>
      <c r="B251" s="38" t="s">
        <v>174</v>
      </c>
      <c r="C251" s="33" t="s">
        <v>347</v>
      </c>
      <c r="D251" s="39">
        <v>1.1</v>
      </c>
      <c r="E251" s="40" t="s">
        <v>176</v>
      </c>
      <c r="F251" s="41">
        <v>4598.46</v>
      </c>
      <c r="G251" s="42"/>
      <c r="H251" s="42"/>
      <c r="I251" s="43" t="s">
        <v>38</v>
      </c>
      <c r="J251" s="44">
        <f t="shared" si="8"/>
        <v>1</v>
      </c>
      <c r="K251" s="42" t="s">
        <v>39</v>
      </c>
      <c r="L251" s="42" t="s">
        <v>4</v>
      </c>
      <c r="M251" s="45"/>
      <c r="N251" s="42"/>
      <c r="O251" s="42"/>
      <c r="P251" s="46"/>
      <c r="Q251" s="42"/>
      <c r="R251" s="42"/>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7">
        <f t="shared" si="9"/>
        <v>5058</v>
      </c>
      <c r="BB251" s="48">
        <f t="shared" si="10"/>
        <v>5058</v>
      </c>
      <c r="BC251" s="49" t="str">
        <f t="shared" si="11"/>
        <v>INR  Five Thousand  &amp;Fifty Eight  Only</v>
      </c>
      <c r="IA251" s="21">
        <v>3.37999999999999</v>
      </c>
      <c r="IB251" s="28" t="s">
        <v>174</v>
      </c>
      <c r="IC251" s="21" t="s">
        <v>346</v>
      </c>
      <c r="ID251" s="21">
        <v>1.1</v>
      </c>
      <c r="IE251" s="22" t="s">
        <v>176</v>
      </c>
      <c r="IF251" s="22"/>
      <c r="IG251" s="22"/>
      <c r="IH251" s="22"/>
      <c r="II251" s="22"/>
    </row>
    <row r="252" spans="1:243" s="21" customFormat="1" ht="57" customHeight="1">
      <c r="A252" s="36">
        <v>3.4</v>
      </c>
      <c r="B252" s="38" t="s">
        <v>509</v>
      </c>
      <c r="C252" s="39" t="s">
        <v>348</v>
      </c>
      <c r="D252" s="39">
        <v>6</v>
      </c>
      <c r="E252" s="40" t="s">
        <v>631</v>
      </c>
      <c r="F252" s="41">
        <v>345.17</v>
      </c>
      <c r="G252" s="42"/>
      <c r="H252" s="42"/>
      <c r="I252" s="43" t="s">
        <v>38</v>
      </c>
      <c r="J252" s="44">
        <f t="shared" si="8"/>
        <v>1</v>
      </c>
      <c r="K252" s="42" t="s">
        <v>39</v>
      </c>
      <c r="L252" s="42" t="s">
        <v>4</v>
      </c>
      <c r="M252" s="45"/>
      <c r="N252" s="42"/>
      <c r="O252" s="42"/>
      <c r="P252" s="46"/>
      <c r="Q252" s="42"/>
      <c r="R252" s="42"/>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7">
        <f t="shared" si="9"/>
        <v>2071</v>
      </c>
      <c r="BB252" s="48">
        <f t="shared" si="10"/>
        <v>2071</v>
      </c>
      <c r="BC252" s="49" t="str">
        <f t="shared" si="11"/>
        <v>INR  Two Thousand  &amp;Seventy One  Only</v>
      </c>
      <c r="IA252" s="21">
        <v>3.38999999999999</v>
      </c>
      <c r="IB252" s="28" t="s">
        <v>509</v>
      </c>
      <c r="IC252" s="21" t="s">
        <v>347</v>
      </c>
      <c r="ID252" s="21">
        <v>6</v>
      </c>
      <c r="IE252" s="22" t="s">
        <v>631</v>
      </c>
      <c r="IF252" s="22"/>
      <c r="IG252" s="22"/>
      <c r="IH252" s="22"/>
      <c r="II252" s="22"/>
    </row>
    <row r="253" spans="1:243" s="21" customFormat="1" ht="47.25" customHeight="1">
      <c r="A253" s="37">
        <v>3.41</v>
      </c>
      <c r="B253" s="38" t="s">
        <v>510</v>
      </c>
      <c r="C253" s="33" t="s">
        <v>349</v>
      </c>
      <c r="D253" s="39">
        <v>17</v>
      </c>
      <c r="E253" s="40" t="s">
        <v>631</v>
      </c>
      <c r="F253" s="41">
        <v>51.61</v>
      </c>
      <c r="G253" s="42"/>
      <c r="H253" s="42"/>
      <c r="I253" s="43" t="s">
        <v>38</v>
      </c>
      <c r="J253" s="44">
        <f t="shared" si="8"/>
        <v>1</v>
      </c>
      <c r="K253" s="42" t="s">
        <v>39</v>
      </c>
      <c r="L253" s="42" t="s">
        <v>4</v>
      </c>
      <c r="M253" s="45"/>
      <c r="N253" s="42"/>
      <c r="O253" s="42"/>
      <c r="P253" s="46"/>
      <c r="Q253" s="42"/>
      <c r="R253" s="42"/>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7">
        <f t="shared" si="9"/>
        <v>877</v>
      </c>
      <c r="BB253" s="48">
        <f t="shared" si="10"/>
        <v>877</v>
      </c>
      <c r="BC253" s="49" t="str">
        <f t="shared" si="11"/>
        <v>INR  Eight Hundred &amp; Seventy Seven  Only</v>
      </c>
      <c r="IA253" s="21">
        <v>3.4</v>
      </c>
      <c r="IB253" s="28" t="s">
        <v>510</v>
      </c>
      <c r="IC253" s="21" t="s">
        <v>348</v>
      </c>
      <c r="ID253" s="21">
        <v>17</v>
      </c>
      <c r="IE253" s="22" t="s">
        <v>631</v>
      </c>
      <c r="IF253" s="22"/>
      <c r="IG253" s="22"/>
      <c r="IH253" s="22"/>
      <c r="II253" s="22"/>
    </row>
    <row r="254" spans="1:243" s="21" customFormat="1" ht="75.75" customHeight="1">
      <c r="A254" s="36">
        <v>3.42</v>
      </c>
      <c r="B254" s="38" t="s">
        <v>511</v>
      </c>
      <c r="C254" s="39" t="s">
        <v>350</v>
      </c>
      <c r="D254" s="39">
        <v>51</v>
      </c>
      <c r="E254" s="40" t="s">
        <v>631</v>
      </c>
      <c r="F254" s="41">
        <v>15.8</v>
      </c>
      <c r="G254" s="42"/>
      <c r="H254" s="42"/>
      <c r="I254" s="43" t="s">
        <v>38</v>
      </c>
      <c r="J254" s="44">
        <f t="shared" si="8"/>
        <v>1</v>
      </c>
      <c r="K254" s="42" t="s">
        <v>39</v>
      </c>
      <c r="L254" s="42" t="s">
        <v>4</v>
      </c>
      <c r="M254" s="45"/>
      <c r="N254" s="42"/>
      <c r="O254" s="42"/>
      <c r="P254" s="46"/>
      <c r="Q254" s="42"/>
      <c r="R254" s="42"/>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7">
        <f t="shared" si="9"/>
        <v>806</v>
      </c>
      <c r="BB254" s="48">
        <f t="shared" si="10"/>
        <v>806</v>
      </c>
      <c r="BC254" s="49" t="str">
        <f t="shared" si="11"/>
        <v>INR  Eight Hundred &amp; Six  Only</v>
      </c>
      <c r="IA254" s="21">
        <v>3.41</v>
      </c>
      <c r="IB254" s="28" t="s">
        <v>511</v>
      </c>
      <c r="IC254" s="21" t="s">
        <v>349</v>
      </c>
      <c r="ID254" s="21">
        <v>51</v>
      </c>
      <c r="IE254" s="22" t="s">
        <v>631</v>
      </c>
      <c r="IF254" s="22"/>
      <c r="IG254" s="22"/>
      <c r="IH254" s="22"/>
      <c r="II254" s="22"/>
    </row>
    <row r="255" spans="1:243" s="21" customFormat="1" ht="37.5" customHeight="1">
      <c r="A255" s="37">
        <v>3.43</v>
      </c>
      <c r="B255" s="38" t="s">
        <v>512</v>
      </c>
      <c r="C255" s="33" t="s">
        <v>351</v>
      </c>
      <c r="D255" s="39">
        <v>6</v>
      </c>
      <c r="E255" s="40" t="s">
        <v>631</v>
      </c>
      <c r="F255" s="41">
        <v>504.43</v>
      </c>
      <c r="G255" s="42"/>
      <c r="H255" s="42"/>
      <c r="I255" s="43" t="s">
        <v>38</v>
      </c>
      <c r="J255" s="44">
        <f t="shared" si="8"/>
        <v>1</v>
      </c>
      <c r="K255" s="42" t="s">
        <v>39</v>
      </c>
      <c r="L255" s="42" t="s">
        <v>4</v>
      </c>
      <c r="M255" s="45"/>
      <c r="N255" s="42"/>
      <c r="O255" s="42"/>
      <c r="P255" s="46"/>
      <c r="Q255" s="42"/>
      <c r="R255" s="42"/>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7">
        <f t="shared" si="9"/>
        <v>3027</v>
      </c>
      <c r="BB255" s="48">
        <f t="shared" si="10"/>
        <v>3027</v>
      </c>
      <c r="BC255" s="49" t="str">
        <f t="shared" si="11"/>
        <v>INR  Three Thousand  &amp;Twenty Seven  Only</v>
      </c>
      <c r="IA255" s="21">
        <v>3.42</v>
      </c>
      <c r="IB255" s="28" t="s">
        <v>512</v>
      </c>
      <c r="IC255" s="21" t="s">
        <v>350</v>
      </c>
      <c r="ID255" s="21">
        <v>6</v>
      </c>
      <c r="IE255" s="22" t="s">
        <v>631</v>
      </c>
      <c r="IF255" s="22"/>
      <c r="IG255" s="22"/>
      <c r="IH255" s="22"/>
      <c r="II255" s="22"/>
    </row>
    <row r="256" spans="1:243" s="21" customFormat="1" ht="112.5" customHeight="1">
      <c r="A256" s="36">
        <v>3.44</v>
      </c>
      <c r="B256" s="38" t="s">
        <v>513</v>
      </c>
      <c r="C256" s="39" t="s">
        <v>352</v>
      </c>
      <c r="D256" s="39">
        <v>1.8</v>
      </c>
      <c r="E256" s="40" t="s">
        <v>241</v>
      </c>
      <c r="F256" s="41">
        <v>1972.2</v>
      </c>
      <c r="G256" s="42"/>
      <c r="H256" s="42"/>
      <c r="I256" s="43" t="s">
        <v>38</v>
      </c>
      <c r="J256" s="44">
        <f t="shared" si="8"/>
        <v>1</v>
      </c>
      <c r="K256" s="42" t="s">
        <v>39</v>
      </c>
      <c r="L256" s="42" t="s">
        <v>4</v>
      </c>
      <c r="M256" s="45"/>
      <c r="N256" s="42"/>
      <c r="O256" s="42"/>
      <c r="P256" s="46"/>
      <c r="Q256" s="42"/>
      <c r="R256" s="42"/>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7">
        <f t="shared" si="9"/>
        <v>3550</v>
      </c>
      <c r="BB256" s="48">
        <f t="shared" si="10"/>
        <v>3550</v>
      </c>
      <c r="BC256" s="49" t="str">
        <f t="shared" si="11"/>
        <v>INR  Three Thousand Five Hundred &amp; Fifty  Only</v>
      </c>
      <c r="IA256" s="21">
        <v>3.43</v>
      </c>
      <c r="IB256" s="28" t="s">
        <v>513</v>
      </c>
      <c r="IC256" s="21" t="s">
        <v>351</v>
      </c>
      <c r="ID256" s="21">
        <v>1.8</v>
      </c>
      <c r="IE256" s="22" t="s">
        <v>241</v>
      </c>
      <c r="IF256" s="22"/>
      <c r="IG256" s="22"/>
      <c r="IH256" s="22"/>
      <c r="II256" s="22"/>
    </row>
    <row r="257" spans="1:243" s="21" customFormat="1" ht="94.5" customHeight="1">
      <c r="A257" s="37">
        <v>3.45</v>
      </c>
      <c r="B257" s="38" t="s">
        <v>514</v>
      </c>
      <c r="C257" s="33" t="s">
        <v>353</v>
      </c>
      <c r="D257" s="39">
        <v>1.88</v>
      </c>
      <c r="E257" s="40" t="s">
        <v>241</v>
      </c>
      <c r="F257" s="41">
        <v>1991.36</v>
      </c>
      <c r="G257" s="42"/>
      <c r="H257" s="42"/>
      <c r="I257" s="43" t="s">
        <v>38</v>
      </c>
      <c r="J257" s="44">
        <f t="shared" si="8"/>
        <v>1</v>
      </c>
      <c r="K257" s="42" t="s">
        <v>39</v>
      </c>
      <c r="L257" s="42" t="s">
        <v>4</v>
      </c>
      <c r="M257" s="45"/>
      <c r="N257" s="42"/>
      <c r="O257" s="42"/>
      <c r="P257" s="46"/>
      <c r="Q257" s="42"/>
      <c r="R257" s="42"/>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7">
        <f t="shared" si="9"/>
        <v>3744</v>
      </c>
      <c r="BB257" s="48">
        <f t="shared" si="10"/>
        <v>3744</v>
      </c>
      <c r="BC257" s="49" t="str">
        <f t="shared" si="11"/>
        <v>INR  Three Thousand Seven Hundred &amp; Forty Four  Only</v>
      </c>
      <c r="IA257" s="21">
        <v>3.44</v>
      </c>
      <c r="IB257" s="28" t="s">
        <v>514</v>
      </c>
      <c r="IC257" s="21" t="s">
        <v>352</v>
      </c>
      <c r="ID257" s="21">
        <v>1.88</v>
      </c>
      <c r="IE257" s="22" t="s">
        <v>241</v>
      </c>
      <c r="IF257" s="22"/>
      <c r="IG257" s="22"/>
      <c r="IH257" s="22"/>
      <c r="II257" s="22"/>
    </row>
    <row r="258" spans="1:243" s="21" customFormat="1" ht="45.75" customHeight="1">
      <c r="A258" s="36">
        <v>3.46</v>
      </c>
      <c r="B258" s="38" t="s">
        <v>515</v>
      </c>
      <c r="C258" s="39" t="s">
        <v>354</v>
      </c>
      <c r="D258" s="39">
        <v>40</v>
      </c>
      <c r="E258" s="40" t="s">
        <v>241</v>
      </c>
      <c r="F258" s="41">
        <v>155.8</v>
      </c>
      <c r="G258" s="42"/>
      <c r="H258" s="42"/>
      <c r="I258" s="43" t="s">
        <v>38</v>
      </c>
      <c r="J258" s="44">
        <f t="shared" si="8"/>
        <v>1</v>
      </c>
      <c r="K258" s="42" t="s">
        <v>39</v>
      </c>
      <c r="L258" s="42" t="s">
        <v>4</v>
      </c>
      <c r="M258" s="45"/>
      <c r="N258" s="42"/>
      <c r="O258" s="42"/>
      <c r="P258" s="46"/>
      <c r="Q258" s="42"/>
      <c r="R258" s="42"/>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7">
        <f t="shared" si="9"/>
        <v>6232</v>
      </c>
      <c r="BB258" s="48">
        <f t="shared" si="10"/>
        <v>6232</v>
      </c>
      <c r="BC258" s="49" t="str">
        <f t="shared" si="11"/>
        <v>INR  Six Thousand Two Hundred &amp; Thirty Two  Only</v>
      </c>
      <c r="IA258" s="21">
        <v>3.45</v>
      </c>
      <c r="IB258" s="28" t="s">
        <v>515</v>
      </c>
      <c r="IC258" s="21" t="s">
        <v>353</v>
      </c>
      <c r="ID258" s="21">
        <v>40</v>
      </c>
      <c r="IE258" s="22" t="s">
        <v>241</v>
      </c>
      <c r="IF258" s="22"/>
      <c r="IG258" s="22"/>
      <c r="IH258" s="22"/>
      <c r="II258" s="22"/>
    </row>
    <row r="259" spans="1:243" s="21" customFormat="1" ht="61.5" customHeight="1">
      <c r="A259" s="37">
        <v>3.47</v>
      </c>
      <c r="B259" s="38" t="s">
        <v>516</v>
      </c>
      <c r="C259" s="33" t="s">
        <v>355</v>
      </c>
      <c r="D259" s="39">
        <v>3</v>
      </c>
      <c r="E259" s="40" t="s">
        <v>631</v>
      </c>
      <c r="F259" s="41">
        <v>196.05</v>
      </c>
      <c r="G259" s="42"/>
      <c r="H259" s="42"/>
      <c r="I259" s="43" t="s">
        <v>38</v>
      </c>
      <c r="J259" s="44">
        <f t="shared" si="8"/>
        <v>1</v>
      </c>
      <c r="K259" s="42" t="s">
        <v>39</v>
      </c>
      <c r="L259" s="42" t="s">
        <v>4</v>
      </c>
      <c r="M259" s="45"/>
      <c r="N259" s="42"/>
      <c r="O259" s="42"/>
      <c r="P259" s="46"/>
      <c r="Q259" s="42"/>
      <c r="R259" s="42"/>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7">
        <f t="shared" si="9"/>
        <v>588</v>
      </c>
      <c r="BB259" s="48">
        <f t="shared" si="10"/>
        <v>588</v>
      </c>
      <c r="BC259" s="49" t="str">
        <f t="shared" si="11"/>
        <v>INR  Five Hundred &amp; Eighty Eight  Only</v>
      </c>
      <c r="IA259" s="21">
        <v>3.46</v>
      </c>
      <c r="IB259" s="28" t="s">
        <v>516</v>
      </c>
      <c r="IC259" s="21" t="s">
        <v>354</v>
      </c>
      <c r="ID259" s="21">
        <v>3</v>
      </c>
      <c r="IE259" s="22" t="s">
        <v>631</v>
      </c>
      <c r="IF259" s="22"/>
      <c r="IG259" s="22"/>
      <c r="IH259" s="22"/>
      <c r="II259" s="22"/>
    </row>
    <row r="260" spans="1:243" s="21" customFormat="1" ht="101.25" customHeight="1">
      <c r="A260" s="36">
        <v>3.48</v>
      </c>
      <c r="B260" s="38" t="s">
        <v>517</v>
      </c>
      <c r="C260" s="39" t="s">
        <v>356</v>
      </c>
      <c r="D260" s="39">
        <v>83</v>
      </c>
      <c r="E260" s="40" t="s">
        <v>241</v>
      </c>
      <c r="F260" s="41">
        <v>542.74</v>
      </c>
      <c r="G260" s="42"/>
      <c r="H260" s="42"/>
      <c r="I260" s="43" t="s">
        <v>38</v>
      </c>
      <c r="J260" s="44">
        <f t="shared" si="8"/>
        <v>1</v>
      </c>
      <c r="K260" s="42" t="s">
        <v>39</v>
      </c>
      <c r="L260" s="42" t="s">
        <v>4</v>
      </c>
      <c r="M260" s="45"/>
      <c r="N260" s="42"/>
      <c r="O260" s="42"/>
      <c r="P260" s="46"/>
      <c r="Q260" s="42"/>
      <c r="R260" s="42"/>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7">
        <f t="shared" si="9"/>
        <v>45047</v>
      </c>
      <c r="BB260" s="48">
        <f t="shared" si="10"/>
        <v>45047</v>
      </c>
      <c r="BC260" s="49" t="str">
        <f t="shared" si="11"/>
        <v>INR  Forty Five Thousand  &amp;Forty Seven  Only</v>
      </c>
      <c r="IA260" s="21">
        <v>3.47</v>
      </c>
      <c r="IB260" s="28" t="s">
        <v>517</v>
      </c>
      <c r="IC260" s="21" t="s">
        <v>355</v>
      </c>
      <c r="ID260" s="21">
        <v>83</v>
      </c>
      <c r="IE260" s="22" t="s">
        <v>241</v>
      </c>
      <c r="IF260" s="22"/>
      <c r="IG260" s="22"/>
      <c r="IH260" s="22"/>
      <c r="II260" s="22"/>
    </row>
    <row r="261" spans="1:243" s="21" customFormat="1" ht="42.75" customHeight="1">
      <c r="A261" s="37">
        <v>3.49</v>
      </c>
      <c r="B261" s="38" t="s">
        <v>518</v>
      </c>
      <c r="C261" s="33" t="s">
        <v>527</v>
      </c>
      <c r="D261" s="39">
        <v>6</v>
      </c>
      <c r="E261" s="40" t="s">
        <v>631</v>
      </c>
      <c r="F261" s="41">
        <v>2053.04</v>
      </c>
      <c r="G261" s="42"/>
      <c r="H261" s="42"/>
      <c r="I261" s="43" t="s">
        <v>38</v>
      </c>
      <c r="J261" s="44">
        <f t="shared" si="8"/>
        <v>1</v>
      </c>
      <c r="K261" s="42" t="s">
        <v>39</v>
      </c>
      <c r="L261" s="42" t="s">
        <v>4</v>
      </c>
      <c r="M261" s="45"/>
      <c r="N261" s="42"/>
      <c r="O261" s="42"/>
      <c r="P261" s="46"/>
      <c r="Q261" s="42"/>
      <c r="R261" s="42"/>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7">
        <f t="shared" si="9"/>
        <v>12318</v>
      </c>
      <c r="BB261" s="48">
        <f t="shared" si="10"/>
        <v>12318</v>
      </c>
      <c r="BC261" s="49" t="str">
        <f t="shared" si="11"/>
        <v>INR  Twelve Thousand Three Hundred &amp; Eighteen  Only</v>
      </c>
      <c r="IA261" s="21">
        <v>3.48</v>
      </c>
      <c r="IB261" s="28" t="s">
        <v>518</v>
      </c>
      <c r="IC261" s="21" t="s">
        <v>356</v>
      </c>
      <c r="ID261" s="21">
        <v>6</v>
      </c>
      <c r="IE261" s="22" t="s">
        <v>631</v>
      </c>
      <c r="IF261" s="22"/>
      <c r="IG261" s="22"/>
      <c r="IH261" s="22"/>
      <c r="II261" s="22"/>
    </row>
    <row r="262" spans="1:243" s="21" customFormat="1" ht="36.75" customHeight="1">
      <c r="A262" s="36">
        <v>3.5</v>
      </c>
      <c r="B262" s="38" t="s">
        <v>519</v>
      </c>
      <c r="C262" s="39" t="s">
        <v>528</v>
      </c>
      <c r="D262" s="39">
        <v>5</v>
      </c>
      <c r="E262" s="40" t="s">
        <v>632</v>
      </c>
      <c r="F262" s="41">
        <v>181.83</v>
      </c>
      <c r="G262" s="42"/>
      <c r="H262" s="42"/>
      <c r="I262" s="43" t="s">
        <v>38</v>
      </c>
      <c r="J262" s="44">
        <f t="shared" si="8"/>
        <v>1</v>
      </c>
      <c r="K262" s="42" t="s">
        <v>39</v>
      </c>
      <c r="L262" s="42" t="s">
        <v>4</v>
      </c>
      <c r="M262" s="45"/>
      <c r="N262" s="42"/>
      <c r="O262" s="42"/>
      <c r="P262" s="46"/>
      <c r="Q262" s="42"/>
      <c r="R262" s="42"/>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7">
        <f t="shared" si="9"/>
        <v>909</v>
      </c>
      <c r="BB262" s="48">
        <f t="shared" si="10"/>
        <v>909</v>
      </c>
      <c r="BC262" s="49" t="str">
        <f t="shared" si="11"/>
        <v>INR  Nine Hundred &amp; Nine  Only</v>
      </c>
      <c r="IA262" s="21">
        <v>3.49</v>
      </c>
      <c r="IB262" s="28" t="s">
        <v>519</v>
      </c>
      <c r="IC262" s="21" t="s">
        <v>527</v>
      </c>
      <c r="ID262" s="21">
        <v>5</v>
      </c>
      <c r="IE262" s="22" t="s">
        <v>632</v>
      </c>
      <c r="IF262" s="22"/>
      <c r="IG262" s="22"/>
      <c r="IH262" s="22"/>
      <c r="II262" s="22"/>
    </row>
    <row r="263" spans="1:243" s="21" customFormat="1" ht="42" customHeight="1">
      <c r="A263" s="37">
        <v>3.51</v>
      </c>
      <c r="B263" s="38" t="s">
        <v>520</v>
      </c>
      <c r="C263" s="33" t="s">
        <v>529</v>
      </c>
      <c r="D263" s="39">
        <v>10</v>
      </c>
      <c r="E263" s="40" t="s">
        <v>631</v>
      </c>
      <c r="F263" s="41">
        <v>32.83</v>
      </c>
      <c r="G263" s="42"/>
      <c r="H263" s="42"/>
      <c r="I263" s="43" t="s">
        <v>38</v>
      </c>
      <c r="J263" s="44">
        <f t="shared" si="8"/>
        <v>1</v>
      </c>
      <c r="K263" s="42" t="s">
        <v>39</v>
      </c>
      <c r="L263" s="42" t="s">
        <v>4</v>
      </c>
      <c r="M263" s="45"/>
      <c r="N263" s="42"/>
      <c r="O263" s="42"/>
      <c r="P263" s="46"/>
      <c r="Q263" s="42"/>
      <c r="R263" s="42"/>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7">
        <f t="shared" si="9"/>
        <v>328</v>
      </c>
      <c r="BB263" s="48">
        <f t="shared" si="10"/>
        <v>328</v>
      </c>
      <c r="BC263" s="49" t="str">
        <f t="shared" si="11"/>
        <v>INR  Three Hundred &amp; Twenty Eight  Only</v>
      </c>
      <c r="IA263" s="21">
        <v>3.5</v>
      </c>
      <c r="IB263" s="28" t="s">
        <v>520</v>
      </c>
      <c r="IC263" s="21" t="s">
        <v>528</v>
      </c>
      <c r="ID263" s="21">
        <v>10</v>
      </c>
      <c r="IE263" s="22" t="s">
        <v>631</v>
      </c>
      <c r="IF263" s="22"/>
      <c r="IG263" s="22"/>
      <c r="IH263" s="22"/>
      <c r="II263" s="22"/>
    </row>
    <row r="264" spans="1:243" s="21" customFormat="1" ht="65.25" customHeight="1">
      <c r="A264" s="36">
        <v>3.52</v>
      </c>
      <c r="B264" s="38" t="s">
        <v>521</v>
      </c>
      <c r="C264" s="39" t="s">
        <v>530</v>
      </c>
      <c r="D264" s="39">
        <v>6</v>
      </c>
      <c r="E264" s="40" t="s">
        <v>631</v>
      </c>
      <c r="F264" s="41">
        <v>651.08</v>
      </c>
      <c r="G264" s="42"/>
      <c r="H264" s="42"/>
      <c r="I264" s="43" t="s">
        <v>38</v>
      </c>
      <c r="J264" s="44">
        <f t="shared" si="8"/>
        <v>1</v>
      </c>
      <c r="K264" s="42" t="s">
        <v>39</v>
      </c>
      <c r="L264" s="42" t="s">
        <v>4</v>
      </c>
      <c r="M264" s="45"/>
      <c r="N264" s="42"/>
      <c r="O264" s="42"/>
      <c r="P264" s="46"/>
      <c r="Q264" s="42"/>
      <c r="R264" s="42"/>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7">
        <f t="shared" si="9"/>
        <v>3906</v>
      </c>
      <c r="BB264" s="48">
        <f t="shared" si="10"/>
        <v>3906</v>
      </c>
      <c r="BC264" s="49" t="str">
        <f t="shared" si="11"/>
        <v>INR  Three Thousand Nine Hundred &amp; Six  Only</v>
      </c>
      <c r="IA264" s="21">
        <v>3.51</v>
      </c>
      <c r="IB264" s="28" t="s">
        <v>521</v>
      </c>
      <c r="IC264" s="21" t="s">
        <v>529</v>
      </c>
      <c r="ID264" s="21">
        <v>6</v>
      </c>
      <c r="IE264" s="22" t="s">
        <v>631</v>
      </c>
      <c r="IF264" s="22"/>
      <c r="IG264" s="22"/>
      <c r="IH264" s="22"/>
      <c r="II264" s="22"/>
    </row>
    <row r="265" spans="1:243" s="21" customFormat="1" ht="409.5">
      <c r="A265" s="37">
        <v>3.53</v>
      </c>
      <c r="B265" s="38" t="s">
        <v>522</v>
      </c>
      <c r="C265" s="33" t="s">
        <v>531</v>
      </c>
      <c r="D265" s="39">
        <v>1</v>
      </c>
      <c r="E265" s="40" t="s">
        <v>633</v>
      </c>
      <c r="F265" s="41">
        <v>99931.6</v>
      </c>
      <c r="G265" s="42"/>
      <c r="H265" s="42"/>
      <c r="I265" s="43" t="s">
        <v>38</v>
      </c>
      <c r="J265" s="44">
        <f t="shared" si="8"/>
        <v>1</v>
      </c>
      <c r="K265" s="42" t="s">
        <v>39</v>
      </c>
      <c r="L265" s="42" t="s">
        <v>4</v>
      </c>
      <c r="M265" s="45"/>
      <c r="N265" s="42"/>
      <c r="O265" s="42"/>
      <c r="P265" s="46"/>
      <c r="Q265" s="42"/>
      <c r="R265" s="42"/>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7">
        <f t="shared" si="9"/>
        <v>99932</v>
      </c>
      <c r="BB265" s="48">
        <f t="shared" si="10"/>
        <v>99932</v>
      </c>
      <c r="BC265" s="49" t="str">
        <f t="shared" si="11"/>
        <v>INR  Ninety Nine Thousand Nine Hundred &amp; Thirty Two  Only</v>
      </c>
      <c r="IA265" s="21">
        <v>3.52</v>
      </c>
      <c r="IB265" s="28" t="s">
        <v>522</v>
      </c>
      <c r="IC265" s="21" t="s">
        <v>530</v>
      </c>
      <c r="ID265" s="21">
        <v>1</v>
      </c>
      <c r="IE265" s="22" t="s">
        <v>633</v>
      </c>
      <c r="IF265" s="22"/>
      <c r="IG265" s="22"/>
      <c r="IH265" s="22"/>
      <c r="II265" s="22"/>
    </row>
    <row r="266" spans="1:243" s="21" customFormat="1" ht="343.5" customHeight="1">
      <c r="A266" s="36">
        <v>3.54</v>
      </c>
      <c r="B266" s="38" t="s">
        <v>522</v>
      </c>
      <c r="C266" s="39" t="s">
        <v>532</v>
      </c>
      <c r="D266" s="39">
        <v>1</v>
      </c>
      <c r="E266" s="40" t="s">
        <v>633</v>
      </c>
      <c r="F266" s="41">
        <v>119382.72</v>
      </c>
      <c r="G266" s="42"/>
      <c r="H266" s="42"/>
      <c r="I266" s="43" t="s">
        <v>38</v>
      </c>
      <c r="J266" s="44">
        <f t="shared" si="8"/>
        <v>1</v>
      </c>
      <c r="K266" s="42" t="s">
        <v>39</v>
      </c>
      <c r="L266" s="42" t="s">
        <v>4</v>
      </c>
      <c r="M266" s="45"/>
      <c r="N266" s="42"/>
      <c r="O266" s="42"/>
      <c r="P266" s="46"/>
      <c r="Q266" s="42"/>
      <c r="R266" s="42"/>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7">
        <f t="shared" si="9"/>
        <v>119383</v>
      </c>
      <c r="BB266" s="48">
        <f t="shared" si="10"/>
        <v>119383</v>
      </c>
      <c r="BC266" s="49" t="str">
        <f t="shared" si="11"/>
        <v>INR  One Lakh Nineteen Thousand Three Hundred &amp; Eighty Three  Only</v>
      </c>
      <c r="IA266" s="21">
        <v>3.53</v>
      </c>
      <c r="IB266" s="28" t="s">
        <v>522</v>
      </c>
      <c r="IC266" s="21" t="s">
        <v>531</v>
      </c>
      <c r="ID266" s="21">
        <v>1</v>
      </c>
      <c r="IE266" s="22" t="s">
        <v>633</v>
      </c>
      <c r="IF266" s="22"/>
      <c r="IG266" s="22"/>
      <c r="IH266" s="22"/>
      <c r="II266" s="22"/>
    </row>
    <row r="267" spans="1:243" s="21" customFormat="1" ht="93.75" customHeight="1">
      <c r="A267" s="37">
        <v>3.55</v>
      </c>
      <c r="B267" s="38" t="s">
        <v>523</v>
      </c>
      <c r="C267" s="33" t="s">
        <v>533</v>
      </c>
      <c r="D267" s="39">
        <v>31</v>
      </c>
      <c r="E267" s="40" t="s">
        <v>631</v>
      </c>
      <c r="F267" s="41">
        <v>325.21</v>
      </c>
      <c r="G267" s="42"/>
      <c r="H267" s="42"/>
      <c r="I267" s="43" t="s">
        <v>38</v>
      </c>
      <c r="J267" s="44">
        <f t="shared" si="8"/>
        <v>1</v>
      </c>
      <c r="K267" s="42" t="s">
        <v>39</v>
      </c>
      <c r="L267" s="42" t="s">
        <v>4</v>
      </c>
      <c r="M267" s="45"/>
      <c r="N267" s="42"/>
      <c r="O267" s="42"/>
      <c r="P267" s="46"/>
      <c r="Q267" s="42"/>
      <c r="R267" s="42"/>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7">
        <f t="shared" si="9"/>
        <v>10082</v>
      </c>
      <c r="BB267" s="48">
        <f t="shared" si="10"/>
        <v>10082</v>
      </c>
      <c r="BC267" s="49" t="str">
        <f t="shared" si="11"/>
        <v>INR  Ten Thousand  &amp;Eighty Two  Only</v>
      </c>
      <c r="IA267" s="21">
        <v>3.54</v>
      </c>
      <c r="IB267" s="28" t="s">
        <v>523</v>
      </c>
      <c r="IC267" s="21" t="s">
        <v>532</v>
      </c>
      <c r="ID267" s="21">
        <v>31</v>
      </c>
      <c r="IE267" s="22" t="s">
        <v>631</v>
      </c>
      <c r="IF267" s="22"/>
      <c r="IG267" s="22"/>
      <c r="IH267" s="22"/>
      <c r="II267" s="22"/>
    </row>
    <row r="268" spans="1:243" s="21" customFormat="1" ht="48" customHeight="1">
      <c r="A268" s="36">
        <v>3.56</v>
      </c>
      <c r="B268" s="38" t="s">
        <v>524</v>
      </c>
      <c r="C268" s="39" t="s">
        <v>534</v>
      </c>
      <c r="D268" s="39">
        <v>2</v>
      </c>
      <c r="E268" s="40" t="s">
        <v>631</v>
      </c>
      <c r="F268" s="41">
        <v>216.72</v>
      </c>
      <c r="G268" s="42"/>
      <c r="H268" s="42"/>
      <c r="I268" s="43" t="s">
        <v>38</v>
      </c>
      <c r="J268" s="44">
        <f t="shared" si="8"/>
        <v>1</v>
      </c>
      <c r="K268" s="42" t="s">
        <v>39</v>
      </c>
      <c r="L268" s="42" t="s">
        <v>4</v>
      </c>
      <c r="M268" s="45"/>
      <c r="N268" s="42"/>
      <c r="O268" s="42"/>
      <c r="P268" s="46"/>
      <c r="Q268" s="42"/>
      <c r="R268" s="42"/>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7">
        <f t="shared" si="9"/>
        <v>433</v>
      </c>
      <c r="BB268" s="48">
        <f t="shared" si="10"/>
        <v>433</v>
      </c>
      <c r="BC268" s="49" t="str">
        <f t="shared" si="11"/>
        <v>INR  Four Hundred &amp; Thirty Three  Only</v>
      </c>
      <c r="IA268" s="21">
        <v>3.55</v>
      </c>
      <c r="IB268" s="28" t="s">
        <v>524</v>
      </c>
      <c r="IC268" s="21" t="s">
        <v>533</v>
      </c>
      <c r="ID268" s="21">
        <v>2</v>
      </c>
      <c r="IE268" s="22" t="s">
        <v>631</v>
      </c>
      <c r="IF268" s="22"/>
      <c r="IG268" s="22"/>
      <c r="IH268" s="22"/>
      <c r="II268" s="22"/>
    </row>
    <row r="269" spans="1:243" s="21" customFormat="1" ht="55.5" customHeight="1">
      <c r="A269" s="37">
        <v>3.57</v>
      </c>
      <c r="B269" s="38" t="s">
        <v>525</v>
      </c>
      <c r="C269" s="33" t="s">
        <v>535</v>
      </c>
      <c r="D269" s="39">
        <v>10</v>
      </c>
      <c r="E269" s="40" t="s">
        <v>631</v>
      </c>
      <c r="F269" s="41">
        <v>32.84</v>
      </c>
      <c r="G269" s="42"/>
      <c r="H269" s="42"/>
      <c r="I269" s="43" t="s">
        <v>38</v>
      </c>
      <c r="J269" s="44">
        <f t="shared" si="8"/>
        <v>1</v>
      </c>
      <c r="K269" s="42" t="s">
        <v>39</v>
      </c>
      <c r="L269" s="42" t="s">
        <v>4</v>
      </c>
      <c r="M269" s="45"/>
      <c r="N269" s="42"/>
      <c r="O269" s="42"/>
      <c r="P269" s="46"/>
      <c r="Q269" s="42"/>
      <c r="R269" s="42"/>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7">
        <f t="shared" si="9"/>
        <v>328</v>
      </c>
      <c r="BB269" s="48">
        <f t="shared" si="10"/>
        <v>328</v>
      </c>
      <c r="BC269" s="49" t="str">
        <f t="shared" si="11"/>
        <v>INR  Three Hundred &amp; Twenty Eight  Only</v>
      </c>
      <c r="IA269" s="21">
        <v>3.56</v>
      </c>
      <c r="IB269" s="21" t="s">
        <v>525</v>
      </c>
      <c r="IC269" s="21" t="s">
        <v>534</v>
      </c>
      <c r="ID269" s="21">
        <v>10</v>
      </c>
      <c r="IE269" s="22" t="s">
        <v>631</v>
      </c>
      <c r="IF269" s="22"/>
      <c r="IG269" s="22"/>
      <c r="IH269" s="22"/>
      <c r="II269" s="22"/>
    </row>
    <row r="270" spans="1:243" s="21" customFormat="1" ht="99.75" customHeight="1">
      <c r="A270" s="36">
        <v>3.58</v>
      </c>
      <c r="B270" s="38" t="s">
        <v>526</v>
      </c>
      <c r="C270" s="39" t="s">
        <v>536</v>
      </c>
      <c r="D270" s="39">
        <v>0.5</v>
      </c>
      <c r="E270" s="40" t="s">
        <v>241</v>
      </c>
      <c r="F270" s="41">
        <v>814.37</v>
      </c>
      <c r="G270" s="42"/>
      <c r="H270" s="42"/>
      <c r="I270" s="43" t="s">
        <v>38</v>
      </c>
      <c r="J270" s="44">
        <f t="shared" si="8"/>
        <v>1</v>
      </c>
      <c r="K270" s="42" t="s">
        <v>39</v>
      </c>
      <c r="L270" s="42" t="s">
        <v>4</v>
      </c>
      <c r="M270" s="45"/>
      <c r="N270" s="42"/>
      <c r="O270" s="42"/>
      <c r="P270" s="46"/>
      <c r="Q270" s="42"/>
      <c r="R270" s="42"/>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7">
        <f t="shared" si="9"/>
        <v>407</v>
      </c>
      <c r="BB270" s="48">
        <f t="shared" si="10"/>
        <v>407</v>
      </c>
      <c r="BC270" s="49" t="str">
        <f t="shared" si="11"/>
        <v>INR  Four Hundred &amp; Seven  Only</v>
      </c>
      <c r="IA270" s="21">
        <v>3.57</v>
      </c>
      <c r="IB270" s="21" t="s">
        <v>526</v>
      </c>
      <c r="IC270" s="21" t="s">
        <v>535</v>
      </c>
      <c r="ID270" s="21">
        <v>0.5</v>
      </c>
      <c r="IE270" s="22" t="s">
        <v>241</v>
      </c>
      <c r="IF270" s="22"/>
      <c r="IG270" s="22"/>
      <c r="IH270" s="22"/>
      <c r="II270" s="22"/>
    </row>
    <row r="271" spans="1:243" s="21" customFormat="1" ht="63">
      <c r="A271" s="37">
        <v>3.59</v>
      </c>
      <c r="B271" s="38" t="s">
        <v>580</v>
      </c>
      <c r="C271" s="33" t="s">
        <v>537</v>
      </c>
      <c r="D271" s="72"/>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4"/>
      <c r="IA271" s="21">
        <v>3.58</v>
      </c>
      <c r="IB271" s="21" t="s">
        <v>580</v>
      </c>
      <c r="IC271" s="21" t="s">
        <v>536</v>
      </c>
      <c r="IE271" s="22"/>
      <c r="IF271" s="22"/>
      <c r="IG271" s="22"/>
      <c r="IH271" s="22"/>
      <c r="II271" s="22"/>
    </row>
    <row r="272" spans="1:243" s="21" customFormat="1" ht="31.5">
      <c r="A272" s="36">
        <v>3.6</v>
      </c>
      <c r="B272" s="38" t="s">
        <v>581</v>
      </c>
      <c r="C272" s="39" t="s">
        <v>538</v>
      </c>
      <c r="D272" s="39">
        <v>5</v>
      </c>
      <c r="E272" s="40" t="s">
        <v>624</v>
      </c>
      <c r="F272" s="41">
        <v>321.79</v>
      </c>
      <c r="G272" s="42"/>
      <c r="H272" s="42"/>
      <c r="I272" s="43" t="s">
        <v>38</v>
      </c>
      <c r="J272" s="44">
        <f t="shared" si="8"/>
        <v>1</v>
      </c>
      <c r="K272" s="42" t="s">
        <v>39</v>
      </c>
      <c r="L272" s="42" t="s">
        <v>4</v>
      </c>
      <c r="M272" s="45"/>
      <c r="N272" s="42"/>
      <c r="O272" s="42"/>
      <c r="P272" s="46"/>
      <c r="Q272" s="42"/>
      <c r="R272" s="42"/>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7">
        <f t="shared" si="9"/>
        <v>1609</v>
      </c>
      <c r="BB272" s="48">
        <f t="shared" si="10"/>
        <v>1609</v>
      </c>
      <c r="BC272" s="49" t="str">
        <f t="shared" si="11"/>
        <v>INR  One Thousand Six Hundred &amp; Nine  Only</v>
      </c>
      <c r="IA272" s="21">
        <v>3.59</v>
      </c>
      <c r="IB272" s="21" t="s">
        <v>581</v>
      </c>
      <c r="IC272" s="21" t="s">
        <v>537</v>
      </c>
      <c r="ID272" s="21">
        <v>5</v>
      </c>
      <c r="IE272" s="22" t="s">
        <v>624</v>
      </c>
      <c r="IF272" s="22"/>
      <c r="IG272" s="22"/>
      <c r="IH272" s="22"/>
      <c r="II272" s="22"/>
    </row>
    <row r="273" spans="1:243" s="21" customFormat="1" ht="88.5" customHeight="1">
      <c r="A273" s="37">
        <v>3.61</v>
      </c>
      <c r="B273" s="38" t="s">
        <v>582</v>
      </c>
      <c r="C273" s="33" t="s">
        <v>539</v>
      </c>
      <c r="D273" s="72"/>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4"/>
      <c r="IA273" s="21">
        <v>3.6</v>
      </c>
      <c r="IB273" s="21" t="s">
        <v>582</v>
      </c>
      <c r="IC273" s="21" t="s">
        <v>538</v>
      </c>
      <c r="IE273" s="22"/>
      <c r="IF273" s="22"/>
      <c r="IG273" s="22"/>
      <c r="IH273" s="22"/>
      <c r="II273" s="22"/>
    </row>
    <row r="274" spans="1:243" s="21" customFormat="1" ht="31.5">
      <c r="A274" s="36">
        <v>3.62</v>
      </c>
      <c r="B274" s="38" t="s">
        <v>583</v>
      </c>
      <c r="C274" s="39" t="s">
        <v>540</v>
      </c>
      <c r="D274" s="39">
        <v>5</v>
      </c>
      <c r="E274" s="40" t="s">
        <v>625</v>
      </c>
      <c r="F274" s="41">
        <v>503.29</v>
      </c>
      <c r="G274" s="42"/>
      <c r="H274" s="42"/>
      <c r="I274" s="43" t="s">
        <v>38</v>
      </c>
      <c r="J274" s="44">
        <f aca="true" t="shared" si="12" ref="J274:J314">IF(I274="Less(-)",-1,1)</f>
        <v>1</v>
      </c>
      <c r="K274" s="42" t="s">
        <v>39</v>
      </c>
      <c r="L274" s="42" t="s">
        <v>4</v>
      </c>
      <c r="M274" s="45"/>
      <c r="N274" s="42"/>
      <c r="O274" s="42"/>
      <c r="P274" s="46"/>
      <c r="Q274" s="42"/>
      <c r="R274" s="42"/>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7">
        <f aca="true" t="shared" si="13" ref="BA274:BA314">ROUND(total_amount_ba($B$2,$D$2,D274,F274,J274,K274,M274),0)</f>
        <v>2516</v>
      </c>
      <c r="BB274" s="48">
        <f aca="true" t="shared" si="14" ref="BB274:BB314">BA274+SUM(N274:AZ274)</f>
        <v>2516</v>
      </c>
      <c r="BC274" s="49" t="str">
        <f aca="true" t="shared" si="15" ref="BC274:BC314">SpellNumber(L274,BB274)</f>
        <v>INR  Two Thousand Five Hundred &amp; Sixteen  Only</v>
      </c>
      <c r="IA274" s="21">
        <v>3.61</v>
      </c>
      <c r="IB274" s="21" t="s">
        <v>583</v>
      </c>
      <c r="IC274" s="21" t="s">
        <v>539</v>
      </c>
      <c r="ID274" s="21">
        <v>5</v>
      </c>
      <c r="IE274" s="22" t="s">
        <v>625</v>
      </c>
      <c r="IF274" s="22"/>
      <c r="IG274" s="22"/>
      <c r="IH274" s="22"/>
      <c r="II274" s="22"/>
    </row>
    <row r="275" spans="1:243" s="21" customFormat="1" ht="49.5" customHeight="1">
      <c r="A275" s="37">
        <v>3.63</v>
      </c>
      <c r="B275" s="38" t="s">
        <v>584</v>
      </c>
      <c r="C275" s="33" t="s">
        <v>541</v>
      </c>
      <c r="D275" s="72"/>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4"/>
      <c r="IA275" s="21">
        <v>3.62</v>
      </c>
      <c r="IB275" s="21" t="s">
        <v>584</v>
      </c>
      <c r="IC275" s="21" t="s">
        <v>540</v>
      </c>
      <c r="IE275" s="22"/>
      <c r="IF275" s="22"/>
      <c r="IG275" s="22"/>
      <c r="IH275" s="22"/>
      <c r="II275" s="22"/>
    </row>
    <row r="276" spans="1:243" s="21" customFormat="1" ht="31.5">
      <c r="A276" s="36">
        <v>3.64</v>
      </c>
      <c r="B276" s="38" t="s">
        <v>585</v>
      </c>
      <c r="C276" s="39" t="s">
        <v>542</v>
      </c>
      <c r="D276" s="39">
        <v>5</v>
      </c>
      <c r="E276" s="40" t="s">
        <v>626</v>
      </c>
      <c r="F276" s="41">
        <v>39.46</v>
      </c>
      <c r="G276" s="42"/>
      <c r="H276" s="42"/>
      <c r="I276" s="43" t="s">
        <v>38</v>
      </c>
      <c r="J276" s="44">
        <f t="shared" si="12"/>
        <v>1</v>
      </c>
      <c r="K276" s="42" t="s">
        <v>39</v>
      </c>
      <c r="L276" s="42" t="s">
        <v>4</v>
      </c>
      <c r="M276" s="45"/>
      <c r="N276" s="42"/>
      <c r="O276" s="42"/>
      <c r="P276" s="46"/>
      <c r="Q276" s="42"/>
      <c r="R276" s="42"/>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7">
        <f t="shared" si="13"/>
        <v>197</v>
      </c>
      <c r="BB276" s="48">
        <f t="shared" si="14"/>
        <v>197</v>
      </c>
      <c r="BC276" s="49" t="str">
        <f t="shared" si="15"/>
        <v>INR  One Hundred &amp; Ninety Seven  Only</v>
      </c>
      <c r="IA276" s="21">
        <v>3.63</v>
      </c>
      <c r="IB276" s="21" t="s">
        <v>585</v>
      </c>
      <c r="IC276" s="21" t="s">
        <v>541</v>
      </c>
      <c r="ID276" s="21">
        <v>5</v>
      </c>
      <c r="IE276" s="22" t="s">
        <v>626</v>
      </c>
      <c r="IF276" s="22"/>
      <c r="IG276" s="22"/>
      <c r="IH276" s="22"/>
      <c r="II276" s="22"/>
    </row>
    <row r="277" spans="1:243" s="21" customFormat="1" ht="31.5">
      <c r="A277" s="37">
        <v>3.65</v>
      </c>
      <c r="B277" s="38" t="s">
        <v>586</v>
      </c>
      <c r="C277" s="33" t="s">
        <v>543</v>
      </c>
      <c r="D277" s="39">
        <v>10</v>
      </c>
      <c r="E277" s="40" t="s">
        <v>626</v>
      </c>
      <c r="F277" s="41">
        <v>83.3</v>
      </c>
      <c r="G277" s="42"/>
      <c r="H277" s="42"/>
      <c r="I277" s="43" t="s">
        <v>38</v>
      </c>
      <c r="J277" s="44">
        <f t="shared" si="12"/>
        <v>1</v>
      </c>
      <c r="K277" s="42" t="s">
        <v>39</v>
      </c>
      <c r="L277" s="42" t="s">
        <v>4</v>
      </c>
      <c r="M277" s="45"/>
      <c r="N277" s="42"/>
      <c r="O277" s="42"/>
      <c r="P277" s="46"/>
      <c r="Q277" s="42"/>
      <c r="R277" s="42"/>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7">
        <f t="shared" si="13"/>
        <v>833</v>
      </c>
      <c r="BB277" s="48">
        <f t="shared" si="14"/>
        <v>833</v>
      </c>
      <c r="BC277" s="49" t="str">
        <f t="shared" si="15"/>
        <v>INR  Eight Hundred &amp; Thirty Three  Only</v>
      </c>
      <c r="IA277" s="21">
        <v>3.64</v>
      </c>
      <c r="IB277" s="21" t="s">
        <v>586</v>
      </c>
      <c r="IC277" s="21" t="s">
        <v>542</v>
      </c>
      <c r="ID277" s="21">
        <v>10</v>
      </c>
      <c r="IE277" s="22" t="s">
        <v>626</v>
      </c>
      <c r="IF277" s="22"/>
      <c r="IG277" s="22"/>
      <c r="IH277" s="22"/>
      <c r="II277" s="22"/>
    </row>
    <row r="278" spans="1:243" s="21" customFormat="1" ht="31.5">
      <c r="A278" s="36">
        <v>3.66</v>
      </c>
      <c r="B278" s="38" t="s">
        <v>587</v>
      </c>
      <c r="C278" s="39" t="s">
        <v>544</v>
      </c>
      <c r="D278" s="39">
        <v>50</v>
      </c>
      <c r="E278" s="40" t="s">
        <v>626</v>
      </c>
      <c r="F278" s="41">
        <v>180.62</v>
      </c>
      <c r="G278" s="42"/>
      <c r="H278" s="42"/>
      <c r="I278" s="43" t="s">
        <v>38</v>
      </c>
      <c r="J278" s="44">
        <f t="shared" si="12"/>
        <v>1</v>
      </c>
      <c r="K278" s="42" t="s">
        <v>39</v>
      </c>
      <c r="L278" s="42" t="s">
        <v>4</v>
      </c>
      <c r="M278" s="45"/>
      <c r="N278" s="42"/>
      <c r="O278" s="42"/>
      <c r="P278" s="46"/>
      <c r="Q278" s="42"/>
      <c r="R278" s="42"/>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7">
        <f t="shared" si="13"/>
        <v>9031</v>
      </c>
      <c r="BB278" s="48">
        <f t="shared" si="14"/>
        <v>9031</v>
      </c>
      <c r="BC278" s="49" t="str">
        <f t="shared" si="15"/>
        <v>INR  Nine Thousand  &amp;Thirty One  Only</v>
      </c>
      <c r="IA278" s="21">
        <v>3.65</v>
      </c>
      <c r="IB278" s="21" t="s">
        <v>587</v>
      </c>
      <c r="IC278" s="21" t="s">
        <v>543</v>
      </c>
      <c r="ID278" s="21">
        <v>50</v>
      </c>
      <c r="IE278" s="22" t="s">
        <v>626</v>
      </c>
      <c r="IF278" s="22"/>
      <c r="IG278" s="22"/>
      <c r="IH278" s="22"/>
      <c r="II278" s="22"/>
    </row>
    <row r="279" spans="1:243" s="21" customFormat="1" ht="31.5">
      <c r="A279" s="37">
        <v>3.67</v>
      </c>
      <c r="B279" s="38" t="s">
        <v>588</v>
      </c>
      <c r="C279" s="33" t="s">
        <v>545</v>
      </c>
      <c r="D279" s="72"/>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4"/>
      <c r="IA279" s="21">
        <v>3.66</v>
      </c>
      <c r="IB279" s="21" t="s">
        <v>588</v>
      </c>
      <c r="IC279" s="21" t="s">
        <v>544</v>
      </c>
      <c r="IE279" s="22"/>
      <c r="IF279" s="22"/>
      <c r="IG279" s="22"/>
      <c r="IH279" s="22"/>
      <c r="II279" s="22"/>
    </row>
    <row r="280" spans="1:243" s="21" customFormat="1" ht="31.5">
      <c r="A280" s="36">
        <v>3.68</v>
      </c>
      <c r="B280" s="38" t="s">
        <v>589</v>
      </c>
      <c r="C280" s="39" t="s">
        <v>546</v>
      </c>
      <c r="D280" s="39">
        <v>25</v>
      </c>
      <c r="E280" s="40" t="s">
        <v>627</v>
      </c>
      <c r="F280" s="41">
        <v>45.59</v>
      </c>
      <c r="G280" s="42"/>
      <c r="H280" s="42"/>
      <c r="I280" s="43" t="s">
        <v>38</v>
      </c>
      <c r="J280" s="44">
        <f t="shared" si="12"/>
        <v>1</v>
      </c>
      <c r="K280" s="42" t="s">
        <v>39</v>
      </c>
      <c r="L280" s="42" t="s">
        <v>4</v>
      </c>
      <c r="M280" s="45"/>
      <c r="N280" s="42"/>
      <c r="O280" s="42"/>
      <c r="P280" s="46"/>
      <c r="Q280" s="42"/>
      <c r="R280" s="42"/>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7">
        <f t="shared" si="13"/>
        <v>1140</v>
      </c>
      <c r="BB280" s="48">
        <f t="shared" si="14"/>
        <v>1140</v>
      </c>
      <c r="BC280" s="49" t="str">
        <f t="shared" si="15"/>
        <v>INR  One Thousand One Hundred &amp; Forty  Only</v>
      </c>
      <c r="IA280" s="21">
        <v>3.67</v>
      </c>
      <c r="IB280" s="21" t="s">
        <v>589</v>
      </c>
      <c r="IC280" s="21" t="s">
        <v>545</v>
      </c>
      <c r="ID280" s="21">
        <v>25</v>
      </c>
      <c r="IE280" s="22" t="s">
        <v>627</v>
      </c>
      <c r="IF280" s="22"/>
      <c r="IG280" s="22"/>
      <c r="IH280" s="22"/>
      <c r="II280" s="22"/>
    </row>
    <row r="281" spans="1:243" s="21" customFormat="1" ht="31.5" customHeight="1">
      <c r="A281" s="37">
        <v>3.69</v>
      </c>
      <c r="B281" s="38" t="s">
        <v>590</v>
      </c>
      <c r="C281" s="33" t="s">
        <v>547</v>
      </c>
      <c r="D281" s="39">
        <v>2</v>
      </c>
      <c r="E281" s="40" t="s">
        <v>627</v>
      </c>
      <c r="F281" s="41">
        <v>56.12</v>
      </c>
      <c r="G281" s="42"/>
      <c r="H281" s="42"/>
      <c r="I281" s="43" t="s">
        <v>38</v>
      </c>
      <c r="J281" s="44">
        <f t="shared" si="12"/>
        <v>1</v>
      </c>
      <c r="K281" s="42" t="s">
        <v>39</v>
      </c>
      <c r="L281" s="42" t="s">
        <v>4</v>
      </c>
      <c r="M281" s="45"/>
      <c r="N281" s="42"/>
      <c r="O281" s="42"/>
      <c r="P281" s="46"/>
      <c r="Q281" s="42"/>
      <c r="R281" s="42"/>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7">
        <f t="shared" si="13"/>
        <v>112</v>
      </c>
      <c r="BB281" s="48">
        <f t="shared" si="14"/>
        <v>112</v>
      </c>
      <c r="BC281" s="49" t="str">
        <f t="shared" si="15"/>
        <v>INR  One Hundred &amp; Twelve  Only</v>
      </c>
      <c r="IA281" s="21">
        <v>3.68</v>
      </c>
      <c r="IB281" s="21" t="s">
        <v>590</v>
      </c>
      <c r="IC281" s="21" t="s">
        <v>546</v>
      </c>
      <c r="ID281" s="21">
        <v>2</v>
      </c>
      <c r="IE281" s="22" t="s">
        <v>627</v>
      </c>
      <c r="IF281" s="22"/>
      <c r="IG281" s="22"/>
      <c r="IH281" s="22"/>
      <c r="II281" s="22"/>
    </row>
    <row r="282" spans="1:243" s="21" customFormat="1" ht="31.5">
      <c r="A282" s="36">
        <v>3.7</v>
      </c>
      <c r="B282" s="38" t="s">
        <v>591</v>
      </c>
      <c r="C282" s="39" t="s">
        <v>548</v>
      </c>
      <c r="D282" s="39">
        <v>8</v>
      </c>
      <c r="E282" s="40" t="s">
        <v>627</v>
      </c>
      <c r="F282" s="41">
        <v>106.09</v>
      </c>
      <c r="G282" s="42"/>
      <c r="H282" s="42"/>
      <c r="I282" s="43" t="s">
        <v>38</v>
      </c>
      <c r="J282" s="44">
        <f t="shared" si="12"/>
        <v>1</v>
      </c>
      <c r="K282" s="42" t="s">
        <v>39</v>
      </c>
      <c r="L282" s="42" t="s">
        <v>4</v>
      </c>
      <c r="M282" s="45"/>
      <c r="N282" s="42"/>
      <c r="O282" s="42"/>
      <c r="P282" s="46"/>
      <c r="Q282" s="42"/>
      <c r="R282" s="42"/>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7">
        <f t="shared" si="13"/>
        <v>849</v>
      </c>
      <c r="BB282" s="48">
        <f t="shared" si="14"/>
        <v>849</v>
      </c>
      <c r="BC282" s="49" t="str">
        <f t="shared" si="15"/>
        <v>INR  Eight Hundred &amp; Forty Nine  Only</v>
      </c>
      <c r="IA282" s="21">
        <v>3.69</v>
      </c>
      <c r="IB282" s="21" t="s">
        <v>591</v>
      </c>
      <c r="IC282" s="21" t="s">
        <v>547</v>
      </c>
      <c r="ID282" s="21">
        <v>8</v>
      </c>
      <c r="IE282" s="22" t="s">
        <v>627</v>
      </c>
      <c r="IF282" s="22"/>
      <c r="IG282" s="22"/>
      <c r="IH282" s="22"/>
      <c r="II282" s="22"/>
    </row>
    <row r="283" spans="1:243" s="21" customFormat="1" ht="31.5" customHeight="1">
      <c r="A283" s="37">
        <v>3.71</v>
      </c>
      <c r="B283" s="38" t="s">
        <v>592</v>
      </c>
      <c r="C283" s="33" t="s">
        <v>549</v>
      </c>
      <c r="D283" s="39">
        <v>10</v>
      </c>
      <c r="E283" s="40" t="s">
        <v>627</v>
      </c>
      <c r="F283" s="41">
        <v>60.5</v>
      </c>
      <c r="G283" s="42"/>
      <c r="H283" s="42"/>
      <c r="I283" s="43" t="s">
        <v>38</v>
      </c>
      <c r="J283" s="44">
        <f t="shared" si="12"/>
        <v>1</v>
      </c>
      <c r="K283" s="42" t="s">
        <v>39</v>
      </c>
      <c r="L283" s="42" t="s">
        <v>4</v>
      </c>
      <c r="M283" s="45"/>
      <c r="N283" s="42"/>
      <c r="O283" s="42"/>
      <c r="P283" s="46"/>
      <c r="Q283" s="42"/>
      <c r="R283" s="42"/>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7">
        <f t="shared" si="13"/>
        <v>605</v>
      </c>
      <c r="BB283" s="48">
        <f t="shared" si="14"/>
        <v>605</v>
      </c>
      <c r="BC283" s="49" t="str">
        <f t="shared" si="15"/>
        <v>INR  Six Hundred &amp; Five  Only</v>
      </c>
      <c r="IA283" s="21">
        <v>3.7</v>
      </c>
      <c r="IB283" s="21" t="s">
        <v>592</v>
      </c>
      <c r="IC283" s="21" t="s">
        <v>548</v>
      </c>
      <c r="ID283" s="21">
        <v>10</v>
      </c>
      <c r="IE283" s="22" t="s">
        <v>627</v>
      </c>
      <c r="IF283" s="22"/>
      <c r="IG283" s="22"/>
      <c r="IH283" s="22"/>
      <c r="II283" s="22"/>
    </row>
    <row r="284" spans="1:243" s="21" customFormat="1" ht="31.5" customHeight="1">
      <c r="A284" s="36">
        <v>3.72</v>
      </c>
      <c r="B284" s="38" t="s">
        <v>593</v>
      </c>
      <c r="C284" s="39" t="s">
        <v>550</v>
      </c>
      <c r="D284" s="39">
        <v>8</v>
      </c>
      <c r="E284" s="40" t="s">
        <v>627</v>
      </c>
      <c r="F284" s="41">
        <v>120.12</v>
      </c>
      <c r="G284" s="42"/>
      <c r="H284" s="42"/>
      <c r="I284" s="43" t="s">
        <v>38</v>
      </c>
      <c r="J284" s="44">
        <f t="shared" si="12"/>
        <v>1</v>
      </c>
      <c r="K284" s="42" t="s">
        <v>39</v>
      </c>
      <c r="L284" s="42" t="s">
        <v>4</v>
      </c>
      <c r="M284" s="45"/>
      <c r="N284" s="42"/>
      <c r="O284" s="42"/>
      <c r="P284" s="46"/>
      <c r="Q284" s="42"/>
      <c r="R284" s="42"/>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7">
        <f t="shared" si="13"/>
        <v>961</v>
      </c>
      <c r="BB284" s="48">
        <f t="shared" si="14"/>
        <v>961</v>
      </c>
      <c r="BC284" s="49" t="str">
        <f t="shared" si="15"/>
        <v>INR  Nine Hundred &amp; Sixty One  Only</v>
      </c>
      <c r="IA284" s="21">
        <v>3.71</v>
      </c>
      <c r="IB284" s="21" t="s">
        <v>593</v>
      </c>
      <c r="IC284" s="21" t="s">
        <v>549</v>
      </c>
      <c r="ID284" s="21">
        <v>8</v>
      </c>
      <c r="IE284" s="22" t="s">
        <v>627</v>
      </c>
      <c r="IF284" s="22"/>
      <c r="IG284" s="22"/>
      <c r="IH284" s="22"/>
      <c r="II284" s="22"/>
    </row>
    <row r="285" spans="1:243" s="21" customFormat="1" ht="31.5" customHeight="1">
      <c r="A285" s="37">
        <v>3.73</v>
      </c>
      <c r="B285" s="38" t="s">
        <v>594</v>
      </c>
      <c r="C285" s="33" t="s">
        <v>551</v>
      </c>
      <c r="D285" s="39">
        <v>1</v>
      </c>
      <c r="E285" s="40" t="s">
        <v>627</v>
      </c>
      <c r="F285" s="41">
        <v>95.57</v>
      </c>
      <c r="G285" s="42"/>
      <c r="H285" s="42"/>
      <c r="I285" s="43" t="s">
        <v>38</v>
      </c>
      <c r="J285" s="44">
        <f t="shared" si="12"/>
        <v>1</v>
      </c>
      <c r="K285" s="42" t="s">
        <v>39</v>
      </c>
      <c r="L285" s="42" t="s">
        <v>4</v>
      </c>
      <c r="M285" s="45"/>
      <c r="N285" s="42"/>
      <c r="O285" s="42"/>
      <c r="P285" s="46"/>
      <c r="Q285" s="42"/>
      <c r="R285" s="42"/>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7">
        <f t="shared" si="13"/>
        <v>96</v>
      </c>
      <c r="BB285" s="48">
        <f t="shared" si="14"/>
        <v>96</v>
      </c>
      <c r="BC285" s="49" t="str">
        <f t="shared" si="15"/>
        <v>INR  Ninety Six Only</v>
      </c>
      <c r="IA285" s="21">
        <v>3.72</v>
      </c>
      <c r="IB285" s="21" t="s">
        <v>594</v>
      </c>
      <c r="IC285" s="21" t="s">
        <v>550</v>
      </c>
      <c r="ID285" s="21">
        <v>1</v>
      </c>
      <c r="IE285" s="22" t="s">
        <v>627</v>
      </c>
      <c r="IF285" s="22"/>
      <c r="IG285" s="22"/>
      <c r="IH285" s="22"/>
      <c r="II285" s="22"/>
    </row>
    <row r="286" spans="1:243" s="21" customFormat="1" ht="31.5" customHeight="1">
      <c r="A286" s="36">
        <v>3.74</v>
      </c>
      <c r="B286" s="38" t="s">
        <v>595</v>
      </c>
      <c r="C286" s="39" t="s">
        <v>552</v>
      </c>
      <c r="D286" s="39">
        <v>1</v>
      </c>
      <c r="E286" s="40" t="s">
        <v>627</v>
      </c>
      <c r="F286" s="41">
        <v>64.01</v>
      </c>
      <c r="G286" s="42"/>
      <c r="H286" s="42"/>
      <c r="I286" s="43" t="s">
        <v>38</v>
      </c>
      <c r="J286" s="44">
        <f t="shared" si="12"/>
        <v>1</v>
      </c>
      <c r="K286" s="42" t="s">
        <v>39</v>
      </c>
      <c r="L286" s="42" t="s">
        <v>4</v>
      </c>
      <c r="M286" s="45"/>
      <c r="N286" s="42"/>
      <c r="O286" s="42"/>
      <c r="P286" s="46"/>
      <c r="Q286" s="42"/>
      <c r="R286" s="42"/>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7">
        <f t="shared" si="13"/>
        <v>64</v>
      </c>
      <c r="BB286" s="48">
        <f t="shared" si="14"/>
        <v>64</v>
      </c>
      <c r="BC286" s="49" t="str">
        <f t="shared" si="15"/>
        <v>INR  Sixty Four Only</v>
      </c>
      <c r="IA286" s="21">
        <v>3.73</v>
      </c>
      <c r="IB286" s="21" t="s">
        <v>595</v>
      </c>
      <c r="IC286" s="21" t="s">
        <v>551</v>
      </c>
      <c r="ID286" s="21">
        <v>1</v>
      </c>
      <c r="IE286" s="22" t="s">
        <v>627</v>
      </c>
      <c r="IF286" s="22"/>
      <c r="IG286" s="22"/>
      <c r="IH286" s="22"/>
      <c r="II286" s="22"/>
    </row>
    <row r="287" spans="1:243" s="21" customFormat="1" ht="31.5">
      <c r="A287" s="37">
        <v>3.75</v>
      </c>
      <c r="B287" s="38" t="s">
        <v>596</v>
      </c>
      <c r="C287" s="33" t="s">
        <v>553</v>
      </c>
      <c r="D287" s="39">
        <v>15</v>
      </c>
      <c r="E287" s="40" t="s">
        <v>627</v>
      </c>
      <c r="F287" s="41">
        <v>76.28</v>
      </c>
      <c r="G287" s="42"/>
      <c r="H287" s="42"/>
      <c r="I287" s="43" t="s">
        <v>38</v>
      </c>
      <c r="J287" s="44">
        <f t="shared" si="12"/>
        <v>1</v>
      </c>
      <c r="K287" s="42" t="s">
        <v>39</v>
      </c>
      <c r="L287" s="42" t="s">
        <v>4</v>
      </c>
      <c r="M287" s="45"/>
      <c r="N287" s="42"/>
      <c r="O287" s="42"/>
      <c r="P287" s="46"/>
      <c r="Q287" s="42"/>
      <c r="R287" s="42"/>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7">
        <f t="shared" si="13"/>
        <v>1144</v>
      </c>
      <c r="BB287" s="48">
        <f t="shared" si="14"/>
        <v>1144</v>
      </c>
      <c r="BC287" s="49" t="str">
        <f t="shared" si="15"/>
        <v>INR  One Thousand One Hundred &amp; Forty Four  Only</v>
      </c>
      <c r="IA287" s="21">
        <v>3.74</v>
      </c>
      <c r="IB287" s="21" t="s">
        <v>596</v>
      </c>
      <c r="IC287" s="21" t="s">
        <v>552</v>
      </c>
      <c r="ID287" s="21">
        <v>15</v>
      </c>
      <c r="IE287" s="22" t="s">
        <v>627</v>
      </c>
      <c r="IF287" s="22"/>
      <c r="IG287" s="22"/>
      <c r="IH287" s="22"/>
      <c r="II287" s="22"/>
    </row>
    <row r="288" spans="1:243" s="21" customFormat="1" ht="47.25" customHeight="1">
      <c r="A288" s="36">
        <v>3.76</v>
      </c>
      <c r="B288" s="38" t="s">
        <v>597</v>
      </c>
      <c r="C288" s="39" t="s">
        <v>554</v>
      </c>
      <c r="D288" s="39">
        <v>15</v>
      </c>
      <c r="E288" s="40" t="s">
        <v>628</v>
      </c>
      <c r="F288" s="41">
        <v>96.45</v>
      </c>
      <c r="G288" s="42"/>
      <c r="H288" s="42"/>
      <c r="I288" s="43" t="s">
        <v>38</v>
      </c>
      <c r="J288" s="44">
        <f t="shared" si="12"/>
        <v>1</v>
      </c>
      <c r="K288" s="42" t="s">
        <v>39</v>
      </c>
      <c r="L288" s="42" t="s">
        <v>4</v>
      </c>
      <c r="M288" s="45"/>
      <c r="N288" s="42"/>
      <c r="O288" s="42"/>
      <c r="P288" s="46"/>
      <c r="Q288" s="42"/>
      <c r="R288" s="42"/>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7">
        <f t="shared" si="13"/>
        <v>1447</v>
      </c>
      <c r="BB288" s="48">
        <f t="shared" si="14"/>
        <v>1447</v>
      </c>
      <c r="BC288" s="49" t="str">
        <f t="shared" si="15"/>
        <v>INR  One Thousand Four Hundred &amp; Forty Seven  Only</v>
      </c>
      <c r="IA288" s="21">
        <v>3.75</v>
      </c>
      <c r="IB288" s="28" t="s">
        <v>597</v>
      </c>
      <c r="IC288" s="21" t="s">
        <v>553</v>
      </c>
      <c r="ID288" s="21">
        <v>15</v>
      </c>
      <c r="IE288" s="22" t="s">
        <v>628</v>
      </c>
      <c r="IF288" s="22"/>
      <c r="IG288" s="22"/>
      <c r="IH288" s="22"/>
      <c r="II288" s="22"/>
    </row>
    <row r="289" spans="1:243" s="21" customFormat="1" ht="87" customHeight="1">
      <c r="A289" s="37">
        <v>3.77</v>
      </c>
      <c r="B289" s="38" t="s">
        <v>598</v>
      </c>
      <c r="C289" s="33" t="s">
        <v>555</v>
      </c>
      <c r="D289" s="72"/>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4"/>
      <c r="IA289" s="21">
        <v>3.76</v>
      </c>
      <c r="IB289" s="21" t="s">
        <v>598</v>
      </c>
      <c r="IC289" s="21" t="s">
        <v>554</v>
      </c>
      <c r="IE289" s="22"/>
      <c r="IF289" s="22"/>
      <c r="IG289" s="22"/>
      <c r="IH289" s="22"/>
      <c r="II289" s="22"/>
    </row>
    <row r="290" spans="1:243" s="21" customFormat="1" ht="31.5" customHeight="1">
      <c r="A290" s="36">
        <v>3.78</v>
      </c>
      <c r="B290" s="38" t="s">
        <v>599</v>
      </c>
      <c r="C290" s="39" t="s">
        <v>556</v>
      </c>
      <c r="D290" s="39">
        <v>1</v>
      </c>
      <c r="E290" s="40" t="s">
        <v>627</v>
      </c>
      <c r="F290" s="41">
        <v>2754.06</v>
      </c>
      <c r="G290" s="42"/>
      <c r="H290" s="42"/>
      <c r="I290" s="43" t="s">
        <v>38</v>
      </c>
      <c r="J290" s="44">
        <f t="shared" si="12"/>
        <v>1</v>
      </c>
      <c r="K290" s="42" t="s">
        <v>39</v>
      </c>
      <c r="L290" s="42" t="s">
        <v>4</v>
      </c>
      <c r="M290" s="45"/>
      <c r="N290" s="42"/>
      <c r="O290" s="42"/>
      <c r="P290" s="46"/>
      <c r="Q290" s="42"/>
      <c r="R290" s="42"/>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7">
        <f t="shared" si="13"/>
        <v>2754</v>
      </c>
      <c r="BB290" s="48">
        <f t="shared" si="14"/>
        <v>2754</v>
      </c>
      <c r="BC290" s="49" t="str">
        <f t="shared" si="15"/>
        <v>INR  Two Thousand Seven Hundred &amp; Fifty Four  Only</v>
      </c>
      <c r="IA290" s="21">
        <v>3.77</v>
      </c>
      <c r="IB290" s="21" t="s">
        <v>599</v>
      </c>
      <c r="IC290" s="21" t="s">
        <v>555</v>
      </c>
      <c r="ID290" s="21">
        <v>1</v>
      </c>
      <c r="IE290" s="22" t="s">
        <v>627</v>
      </c>
      <c r="IF290" s="22"/>
      <c r="IG290" s="22"/>
      <c r="IH290" s="22"/>
      <c r="II290" s="22"/>
    </row>
    <row r="291" spans="1:243" s="21" customFormat="1" ht="63">
      <c r="A291" s="37">
        <v>3.79</v>
      </c>
      <c r="B291" s="38" t="s">
        <v>600</v>
      </c>
      <c r="C291" s="33" t="s">
        <v>557</v>
      </c>
      <c r="D291" s="72"/>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4"/>
      <c r="IA291" s="21">
        <v>3.78</v>
      </c>
      <c r="IB291" s="21" t="s">
        <v>600</v>
      </c>
      <c r="IC291" s="21" t="s">
        <v>556</v>
      </c>
      <c r="IE291" s="22"/>
      <c r="IF291" s="22"/>
      <c r="IG291" s="22"/>
      <c r="IH291" s="22"/>
      <c r="II291" s="22"/>
    </row>
    <row r="292" spans="1:243" s="21" customFormat="1" ht="22.5" customHeight="1">
      <c r="A292" s="36">
        <v>3.8</v>
      </c>
      <c r="B292" s="38" t="s">
        <v>601</v>
      </c>
      <c r="C292" s="39" t="s">
        <v>558</v>
      </c>
      <c r="D292" s="39">
        <v>6</v>
      </c>
      <c r="E292" s="40" t="s">
        <v>627</v>
      </c>
      <c r="F292" s="41">
        <v>224.46</v>
      </c>
      <c r="G292" s="42"/>
      <c r="H292" s="42"/>
      <c r="I292" s="43" t="s">
        <v>38</v>
      </c>
      <c r="J292" s="44">
        <f t="shared" si="12"/>
        <v>1</v>
      </c>
      <c r="K292" s="42" t="s">
        <v>39</v>
      </c>
      <c r="L292" s="42" t="s">
        <v>4</v>
      </c>
      <c r="M292" s="45"/>
      <c r="N292" s="42"/>
      <c r="O292" s="42"/>
      <c r="P292" s="46"/>
      <c r="Q292" s="42"/>
      <c r="R292" s="42"/>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7">
        <f t="shared" si="13"/>
        <v>1347</v>
      </c>
      <c r="BB292" s="48">
        <f t="shared" si="14"/>
        <v>1347</v>
      </c>
      <c r="BC292" s="49" t="str">
        <f t="shared" si="15"/>
        <v>INR  One Thousand Three Hundred &amp; Forty Seven  Only</v>
      </c>
      <c r="IA292" s="21">
        <v>3.79000000000001</v>
      </c>
      <c r="IB292" s="21" t="s">
        <v>601</v>
      </c>
      <c r="IC292" s="21" t="s">
        <v>557</v>
      </c>
      <c r="ID292" s="21">
        <v>6</v>
      </c>
      <c r="IE292" s="22" t="s">
        <v>627</v>
      </c>
      <c r="IF292" s="22"/>
      <c r="IG292" s="22"/>
      <c r="IH292" s="22"/>
      <c r="II292" s="22"/>
    </row>
    <row r="293" spans="1:243" s="21" customFormat="1" ht="82.5" customHeight="1">
      <c r="A293" s="37">
        <v>3.81</v>
      </c>
      <c r="B293" s="38" t="s">
        <v>602</v>
      </c>
      <c r="C293" s="33" t="s">
        <v>559</v>
      </c>
      <c r="D293" s="72"/>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4"/>
      <c r="IA293" s="21">
        <v>3.80000000000001</v>
      </c>
      <c r="IB293" s="28" t="s">
        <v>602</v>
      </c>
      <c r="IC293" s="21" t="s">
        <v>558</v>
      </c>
      <c r="IE293" s="22"/>
      <c r="IF293" s="22"/>
      <c r="IG293" s="22"/>
      <c r="IH293" s="22"/>
      <c r="II293" s="22"/>
    </row>
    <row r="294" spans="1:243" s="21" customFormat="1" ht="24" customHeight="1">
      <c r="A294" s="36">
        <v>3.82</v>
      </c>
      <c r="B294" s="38" t="s">
        <v>603</v>
      </c>
      <c r="C294" s="39" t="s">
        <v>560</v>
      </c>
      <c r="D294" s="39">
        <v>1</v>
      </c>
      <c r="E294" s="40" t="s">
        <v>628</v>
      </c>
      <c r="F294" s="41">
        <v>2386.67</v>
      </c>
      <c r="G294" s="42"/>
      <c r="H294" s="42"/>
      <c r="I294" s="43" t="s">
        <v>38</v>
      </c>
      <c r="J294" s="44">
        <f t="shared" si="12"/>
        <v>1</v>
      </c>
      <c r="K294" s="42" t="s">
        <v>39</v>
      </c>
      <c r="L294" s="42" t="s">
        <v>4</v>
      </c>
      <c r="M294" s="45"/>
      <c r="N294" s="42"/>
      <c r="O294" s="42"/>
      <c r="P294" s="46"/>
      <c r="Q294" s="42"/>
      <c r="R294" s="42"/>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7">
        <f t="shared" si="13"/>
        <v>2387</v>
      </c>
      <c r="BB294" s="48">
        <f t="shared" si="14"/>
        <v>2387</v>
      </c>
      <c r="BC294" s="49" t="str">
        <f t="shared" si="15"/>
        <v>INR  Two Thousand Three Hundred &amp; Eighty Seven  Only</v>
      </c>
      <c r="IA294" s="21">
        <v>3.81000000000001</v>
      </c>
      <c r="IB294" s="21" t="s">
        <v>603</v>
      </c>
      <c r="IC294" s="21" t="s">
        <v>559</v>
      </c>
      <c r="ID294" s="21">
        <v>1</v>
      </c>
      <c r="IE294" s="22" t="s">
        <v>628</v>
      </c>
      <c r="IF294" s="22"/>
      <c r="IG294" s="22"/>
      <c r="IH294" s="22"/>
      <c r="II294" s="22"/>
    </row>
    <row r="295" spans="1:243" s="21" customFormat="1" ht="141.75">
      <c r="A295" s="37">
        <v>3.83</v>
      </c>
      <c r="B295" s="38" t="s">
        <v>604</v>
      </c>
      <c r="C295" s="33" t="s">
        <v>561</v>
      </c>
      <c r="D295" s="39">
        <v>1</v>
      </c>
      <c r="E295" s="40" t="s">
        <v>627</v>
      </c>
      <c r="F295" s="41">
        <v>11910.57</v>
      </c>
      <c r="G295" s="42"/>
      <c r="H295" s="42"/>
      <c r="I295" s="43" t="s">
        <v>38</v>
      </c>
      <c r="J295" s="44">
        <f t="shared" si="12"/>
        <v>1</v>
      </c>
      <c r="K295" s="42" t="s">
        <v>39</v>
      </c>
      <c r="L295" s="42" t="s">
        <v>4</v>
      </c>
      <c r="M295" s="45"/>
      <c r="N295" s="42"/>
      <c r="O295" s="42"/>
      <c r="P295" s="46"/>
      <c r="Q295" s="42"/>
      <c r="R295" s="42"/>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7">
        <f t="shared" si="13"/>
        <v>11911</v>
      </c>
      <c r="BB295" s="48">
        <f t="shared" si="14"/>
        <v>11911</v>
      </c>
      <c r="BC295" s="49" t="str">
        <f t="shared" si="15"/>
        <v>INR  Eleven Thousand Nine Hundred &amp; Eleven  Only</v>
      </c>
      <c r="IA295" s="21">
        <v>3.82000000000001</v>
      </c>
      <c r="IB295" s="21" t="s">
        <v>604</v>
      </c>
      <c r="IC295" s="21" t="s">
        <v>560</v>
      </c>
      <c r="ID295" s="21">
        <v>1</v>
      </c>
      <c r="IE295" s="22" t="s">
        <v>627</v>
      </c>
      <c r="IF295" s="22"/>
      <c r="IG295" s="22"/>
      <c r="IH295" s="22"/>
      <c r="II295" s="22"/>
    </row>
    <row r="296" spans="1:243" s="21" customFormat="1" ht="31.5">
      <c r="A296" s="36">
        <v>3.84</v>
      </c>
      <c r="B296" s="38" t="s">
        <v>605</v>
      </c>
      <c r="C296" s="39" t="s">
        <v>562</v>
      </c>
      <c r="D296" s="39">
        <v>2</v>
      </c>
      <c r="E296" s="40" t="s">
        <v>627</v>
      </c>
      <c r="F296" s="41">
        <v>332.31</v>
      </c>
      <c r="G296" s="42"/>
      <c r="H296" s="42"/>
      <c r="I296" s="43" t="s">
        <v>38</v>
      </c>
      <c r="J296" s="44">
        <f t="shared" si="12"/>
        <v>1</v>
      </c>
      <c r="K296" s="42" t="s">
        <v>39</v>
      </c>
      <c r="L296" s="42" t="s">
        <v>4</v>
      </c>
      <c r="M296" s="45"/>
      <c r="N296" s="42"/>
      <c r="O296" s="42"/>
      <c r="P296" s="46"/>
      <c r="Q296" s="42"/>
      <c r="R296" s="42"/>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7">
        <f t="shared" si="13"/>
        <v>665</v>
      </c>
      <c r="BB296" s="48">
        <f t="shared" si="14"/>
        <v>665</v>
      </c>
      <c r="BC296" s="49" t="str">
        <f t="shared" si="15"/>
        <v>INR  Six Hundred &amp; Sixty Five  Only</v>
      </c>
      <c r="IA296" s="21">
        <v>3.83000000000001</v>
      </c>
      <c r="IB296" s="21" t="s">
        <v>605</v>
      </c>
      <c r="IC296" s="21" t="s">
        <v>561</v>
      </c>
      <c r="ID296" s="21">
        <v>2</v>
      </c>
      <c r="IE296" s="22" t="s">
        <v>627</v>
      </c>
      <c r="IF296" s="22"/>
      <c r="IG296" s="22"/>
      <c r="IH296" s="22"/>
      <c r="II296" s="22"/>
    </row>
    <row r="297" spans="1:243" s="21" customFormat="1" ht="31.5">
      <c r="A297" s="37">
        <v>3.85</v>
      </c>
      <c r="B297" s="38" t="s">
        <v>606</v>
      </c>
      <c r="C297" s="33" t="s">
        <v>563</v>
      </c>
      <c r="D297" s="72"/>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4"/>
      <c r="IA297" s="21">
        <v>3.84000000000001</v>
      </c>
      <c r="IB297" s="21" t="s">
        <v>606</v>
      </c>
      <c r="IC297" s="21" t="s">
        <v>562</v>
      </c>
      <c r="IE297" s="22"/>
      <c r="IF297" s="22"/>
      <c r="IG297" s="22"/>
      <c r="IH297" s="22"/>
      <c r="II297" s="22"/>
    </row>
    <row r="298" spans="1:243" s="21" customFormat="1" ht="31.5">
      <c r="A298" s="36">
        <v>3.86</v>
      </c>
      <c r="B298" s="38" t="s">
        <v>607</v>
      </c>
      <c r="C298" s="39" t="s">
        <v>564</v>
      </c>
      <c r="D298" s="39">
        <v>20</v>
      </c>
      <c r="E298" s="40" t="s">
        <v>626</v>
      </c>
      <c r="F298" s="41">
        <v>78.04</v>
      </c>
      <c r="G298" s="42"/>
      <c r="H298" s="42"/>
      <c r="I298" s="43" t="s">
        <v>38</v>
      </c>
      <c r="J298" s="44">
        <f t="shared" si="12"/>
        <v>1</v>
      </c>
      <c r="K298" s="42" t="s">
        <v>39</v>
      </c>
      <c r="L298" s="42" t="s">
        <v>4</v>
      </c>
      <c r="M298" s="45"/>
      <c r="N298" s="42"/>
      <c r="O298" s="42"/>
      <c r="P298" s="46"/>
      <c r="Q298" s="42"/>
      <c r="R298" s="42"/>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7">
        <f t="shared" si="13"/>
        <v>1561</v>
      </c>
      <c r="BB298" s="48">
        <f t="shared" si="14"/>
        <v>1561</v>
      </c>
      <c r="BC298" s="49" t="str">
        <f t="shared" si="15"/>
        <v>INR  One Thousand Five Hundred &amp; Sixty One  Only</v>
      </c>
      <c r="IA298" s="21">
        <v>3.85000000000001</v>
      </c>
      <c r="IB298" s="21" t="s">
        <v>607</v>
      </c>
      <c r="IC298" s="21" t="s">
        <v>563</v>
      </c>
      <c r="ID298" s="21">
        <v>20</v>
      </c>
      <c r="IE298" s="22" t="s">
        <v>626</v>
      </c>
      <c r="IF298" s="22"/>
      <c r="IG298" s="22"/>
      <c r="IH298" s="22"/>
      <c r="II298" s="22"/>
    </row>
    <row r="299" spans="1:243" s="21" customFormat="1" ht="15.75" customHeight="1">
      <c r="A299" s="37">
        <v>3.87</v>
      </c>
      <c r="B299" s="38" t="s">
        <v>608</v>
      </c>
      <c r="C299" s="33" t="s">
        <v>565</v>
      </c>
      <c r="D299" s="39">
        <v>10</v>
      </c>
      <c r="E299" s="40" t="s">
        <v>626</v>
      </c>
      <c r="F299" s="41">
        <v>86.8</v>
      </c>
      <c r="G299" s="42"/>
      <c r="H299" s="42"/>
      <c r="I299" s="43" t="s">
        <v>38</v>
      </c>
      <c r="J299" s="44">
        <f t="shared" si="12"/>
        <v>1</v>
      </c>
      <c r="K299" s="42" t="s">
        <v>39</v>
      </c>
      <c r="L299" s="42" t="s">
        <v>4</v>
      </c>
      <c r="M299" s="45"/>
      <c r="N299" s="42"/>
      <c r="O299" s="42"/>
      <c r="P299" s="46"/>
      <c r="Q299" s="42"/>
      <c r="R299" s="42"/>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7">
        <f t="shared" si="13"/>
        <v>868</v>
      </c>
      <c r="BB299" s="48">
        <f t="shared" si="14"/>
        <v>868</v>
      </c>
      <c r="BC299" s="49" t="str">
        <f t="shared" si="15"/>
        <v>INR  Eight Hundred &amp; Sixty Eight  Only</v>
      </c>
      <c r="IA299" s="21">
        <v>3.86000000000001</v>
      </c>
      <c r="IB299" s="21" t="s">
        <v>608</v>
      </c>
      <c r="IC299" s="21" t="s">
        <v>564</v>
      </c>
      <c r="ID299" s="21">
        <v>10</v>
      </c>
      <c r="IE299" s="22" t="s">
        <v>626</v>
      </c>
      <c r="IF299" s="22"/>
      <c r="IG299" s="22"/>
      <c r="IH299" s="22"/>
      <c r="II299" s="22"/>
    </row>
    <row r="300" spans="1:243" s="21" customFormat="1" ht="47.25">
      <c r="A300" s="36">
        <v>3.88</v>
      </c>
      <c r="B300" s="38" t="s">
        <v>609</v>
      </c>
      <c r="C300" s="39" t="s">
        <v>566</v>
      </c>
      <c r="D300" s="72"/>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4"/>
      <c r="IA300" s="21">
        <v>3.87000000000001</v>
      </c>
      <c r="IB300" s="21" t="s">
        <v>609</v>
      </c>
      <c r="IC300" s="21" t="s">
        <v>565</v>
      </c>
      <c r="IE300" s="22"/>
      <c r="IF300" s="22"/>
      <c r="IG300" s="22"/>
      <c r="IH300" s="22"/>
      <c r="II300" s="22"/>
    </row>
    <row r="301" spans="1:243" s="21" customFormat="1" ht="31.5">
      <c r="A301" s="37">
        <v>3.89</v>
      </c>
      <c r="B301" s="38" t="s">
        <v>610</v>
      </c>
      <c r="C301" s="33" t="s">
        <v>567</v>
      </c>
      <c r="D301" s="39">
        <v>25</v>
      </c>
      <c r="E301" s="40" t="s">
        <v>628</v>
      </c>
      <c r="F301" s="41">
        <v>168.35</v>
      </c>
      <c r="G301" s="42"/>
      <c r="H301" s="42"/>
      <c r="I301" s="43" t="s">
        <v>38</v>
      </c>
      <c r="J301" s="44">
        <f t="shared" si="12"/>
        <v>1</v>
      </c>
      <c r="K301" s="42" t="s">
        <v>39</v>
      </c>
      <c r="L301" s="42" t="s">
        <v>4</v>
      </c>
      <c r="M301" s="45"/>
      <c r="N301" s="42"/>
      <c r="O301" s="42"/>
      <c r="P301" s="46"/>
      <c r="Q301" s="42"/>
      <c r="R301" s="42"/>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7">
        <f t="shared" si="13"/>
        <v>4209</v>
      </c>
      <c r="BB301" s="48">
        <f t="shared" si="14"/>
        <v>4209</v>
      </c>
      <c r="BC301" s="49" t="str">
        <f t="shared" si="15"/>
        <v>INR  Four Thousand Two Hundred &amp; Nine  Only</v>
      </c>
      <c r="IA301" s="21">
        <v>3.88000000000001</v>
      </c>
      <c r="IB301" s="21" t="s">
        <v>610</v>
      </c>
      <c r="IC301" s="21" t="s">
        <v>566</v>
      </c>
      <c r="ID301" s="21">
        <v>25</v>
      </c>
      <c r="IE301" s="22" t="s">
        <v>628</v>
      </c>
      <c r="IF301" s="22"/>
      <c r="IG301" s="22"/>
      <c r="IH301" s="22"/>
      <c r="II301" s="22"/>
    </row>
    <row r="302" spans="1:243" s="21" customFormat="1" ht="31.5">
      <c r="A302" s="36">
        <v>3.9</v>
      </c>
      <c r="B302" s="38" t="s">
        <v>611</v>
      </c>
      <c r="C302" s="39" t="s">
        <v>568</v>
      </c>
      <c r="D302" s="39">
        <v>8</v>
      </c>
      <c r="E302" s="40" t="s">
        <v>628</v>
      </c>
      <c r="F302" s="41">
        <v>193.77</v>
      </c>
      <c r="G302" s="42"/>
      <c r="H302" s="42"/>
      <c r="I302" s="43" t="s">
        <v>38</v>
      </c>
      <c r="J302" s="44">
        <f t="shared" si="12"/>
        <v>1</v>
      </c>
      <c r="K302" s="42" t="s">
        <v>39</v>
      </c>
      <c r="L302" s="42" t="s">
        <v>4</v>
      </c>
      <c r="M302" s="45"/>
      <c r="N302" s="42"/>
      <c r="O302" s="42"/>
      <c r="P302" s="46"/>
      <c r="Q302" s="42"/>
      <c r="R302" s="42"/>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7">
        <f t="shared" si="13"/>
        <v>1550</v>
      </c>
      <c r="BB302" s="48">
        <f t="shared" si="14"/>
        <v>1550</v>
      </c>
      <c r="BC302" s="49" t="str">
        <f t="shared" si="15"/>
        <v>INR  One Thousand Five Hundred &amp; Fifty  Only</v>
      </c>
      <c r="IA302" s="21">
        <v>3.89000000000001</v>
      </c>
      <c r="IB302" s="21" t="s">
        <v>611</v>
      </c>
      <c r="IC302" s="21" t="s">
        <v>567</v>
      </c>
      <c r="ID302" s="21">
        <v>8</v>
      </c>
      <c r="IE302" s="22" t="s">
        <v>628</v>
      </c>
      <c r="IF302" s="22"/>
      <c r="IG302" s="22"/>
      <c r="IH302" s="22"/>
      <c r="II302" s="22"/>
    </row>
    <row r="303" spans="1:243" s="21" customFormat="1" ht="31.5" customHeight="1">
      <c r="A303" s="37">
        <v>3.91</v>
      </c>
      <c r="B303" s="38" t="s">
        <v>612</v>
      </c>
      <c r="C303" s="33" t="s">
        <v>569</v>
      </c>
      <c r="D303" s="39">
        <v>2</v>
      </c>
      <c r="E303" s="40" t="s">
        <v>628</v>
      </c>
      <c r="F303" s="41">
        <v>272.69</v>
      </c>
      <c r="G303" s="42"/>
      <c r="H303" s="42"/>
      <c r="I303" s="43" t="s">
        <v>38</v>
      </c>
      <c r="J303" s="44">
        <f t="shared" si="12"/>
        <v>1</v>
      </c>
      <c r="K303" s="42" t="s">
        <v>39</v>
      </c>
      <c r="L303" s="42" t="s">
        <v>4</v>
      </c>
      <c r="M303" s="45"/>
      <c r="N303" s="42"/>
      <c r="O303" s="42"/>
      <c r="P303" s="46"/>
      <c r="Q303" s="42"/>
      <c r="R303" s="42"/>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7">
        <f t="shared" si="13"/>
        <v>545</v>
      </c>
      <c r="BB303" s="48">
        <f t="shared" si="14"/>
        <v>545</v>
      </c>
      <c r="BC303" s="49" t="str">
        <f t="shared" si="15"/>
        <v>INR  Five Hundred &amp; Forty Five  Only</v>
      </c>
      <c r="IA303" s="21">
        <v>3.90000000000001</v>
      </c>
      <c r="IB303" s="21" t="s">
        <v>612</v>
      </c>
      <c r="IC303" s="21" t="s">
        <v>568</v>
      </c>
      <c r="ID303" s="21">
        <v>2</v>
      </c>
      <c r="IE303" s="22" t="s">
        <v>628</v>
      </c>
      <c r="IF303" s="22"/>
      <c r="IG303" s="22"/>
      <c r="IH303" s="22"/>
      <c r="II303" s="22"/>
    </row>
    <row r="304" spans="1:243" s="21" customFormat="1" ht="31.5">
      <c r="A304" s="36">
        <v>3.92</v>
      </c>
      <c r="B304" s="38" t="s">
        <v>613</v>
      </c>
      <c r="C304" s="39" t="s">
        <v>570</v>
      </c>
      <c r="D304" s="39">
        <v>15</v>
      </c>
      <c r="E304" s="40" t="s">
        <v>627</v>
      </c>
      <c r="F304" s="41">
        <v>57.87</v>
      </c>
      <c r="G304" s="42"/>
      <c r="H304" s="42"/>
      <c r="I304" s="43" t="s">
        <v>38</v>
      </c>
      <c r="J304" s="44">
        <f t="shared" si="12"/>
        <v>1</v>
      </c>
      <c r="K304" s="42" t="s">
        <v>39</v>
      </c>
      <c r="L304" s="42" t="s">
        <v>4</v>
      </c>
      <c r="M304" s="45"/>
      <c r="N304" s="42"/>
      <c r="O304" s="42"/>
      <c r="P304" s="46"/>
      <c r="Q304" s="42"/>
      <c r="R304" s="42"/>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7">
        <f t="shared" si="13"/>
        <v>868</v>
      </c>
      <c r="BB304" s="48">
        <f t="shared" si="14"/>
        <v>868</v>
      </c>
      <c r="BC304" s="49" t="str">
        <f t="shared" si="15"/>
        <v>INR  Eight Hundred &amp; Sixty Eight  Only</v>
      </c>
      <c r="IA304" s="21">
        <v>3.91000000000001</v>
      </c>
      <c r="IB304" s="21" t="s">
        <v>613</v>
      </c>
      <c r="IC304" s="21" t="s">
        <v>569</v>
      </c>
      <c r="ID304" s="21">
        <v>15</v>
      </c>
      <c r="IE304" s="22" t="s">
        <v>627</v>
      </c>
      <c r="IF304" s="22"/>
      <c r="IG304" s="22"/>
      <c r="IH304" s="22"/>
      <c r="II304" s="22"/>
    </row>
    <row r="305" spans="1:243" s="21" customFormat="1" ht="47.25">
      <c r="A305" s="37">
        <v>3.93</v>
      </c>
      <c r="B305" s="38" t="s">
        <v>614</v>
      </c>
      <c r="C305" s="33" t="s">
        <v>571</v>
      </c>
      <c r="D305" s="39">
        <v>3</v>
      </c>
      <c r="E305" s="40" t="s">
        <v>627</v>
      </c>
      <c r="F305" s="41">
        <v>370.01</v>
      </c>
      <c r="G305" s="42"/>
      <c r="H305" s="42"/>
      <c r="I305" s="43" t="s">
        <v>38</v>
      </c>
      <c r="J305" s="44">
        <f t="shared" si="12"/>
        <v>1</v>
      </c>
      <c r="K305" s="42" t="s">
        <v>39</v>
      </c>
      <c r="L305" s="42" t="s">
        <v>4</v>
      </c>
      <c r="M305" s="45"/>
      <c r="N305" s="42"/>
      <c r="O305" s="42"/>
      <c r="P305" s="46"/>
      <c r="Q305" s="42"/>
      <c r="R305" s="42"/>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7">
        <f t="shared" si="13"/>
        <v>1110</v>
      </c>
      <c r="BB305" s="48">
        <f t="shared" si="14"/>
        <v>1110</v>
      </c>
      <c r="BC305" s="49" t="str">
        <f t="shared" si="15"/>
        <v>INR  One Thousand One Hundred &amp; Ten  Only</v>
      </c>
      <c r="IA305" s="21">
        <v>3.92000000000001</v>
      </c>
      <c r="IB305" s="21" t="s">
        <v>614</v>
      </c>
      <c r="IC305" s="21" t="s">
        <v>570</v>
      </c>
      <c r="ID305" s="21">
        <v>3</v>
      </c>
      <c r="IE305" s="22" t="s">
        <v>627</v>
      </c>
      <c r="IF305" s="22"/>
      <c r="IG305" s="22"/>
      <c r="IH305" s="22"/>
      <c r="II305" s="22"/>
    </row>
    <row r="306" spans="1:243" s="21" customFormat="1" ht="66" customHeight="1">
      <c r="A306" s="36">
        <v>3.94</v>
      </c>
      <c r="B306" s="38" t="s">
        <v>615</v>
      </c>
      <c r="C306" s="39" t="s">
        <v>572</v>
      </c>
      <c r="D306" s="39">
        <v>1</v>
      </c>
      <c r="E306" s="40" t="s">
        <v>627</v>
      </c>
      <c r="F306" s="41">
        <v>726.87</v>
      </c>
      <c r="G306" s="42"/>
      <c r="H306" s="42"/>
      <c r="I306" s="43" t="s">
        <v>38</v>
      </c>
      <c r="J306" s="44">
        <f t="shared" si="12"/>
        <v>1</v>
      </c>
      <c r="K306" s="42" t="s">
        <v>39</v>
      </c>
      <c r="L306" s="42" t="s">
        <v>4</v>
      </c>
      <c r="M306" s="45"/>
      <c r="N306" s="42"/>
      <c r="O306" s="42"/>
      <c r="P306" s="46"/>
      <c r="Q306" s="42"/>
      <c r="R306" s="42"/>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7">
        <f t="shared" si="13"/>
        <v>727</v>
      </c>
      <c r="BB306" s="48">
        <f t="shared" si="14"/>
        <v>727</v>
      </c>
      <c r="BC306" s="49" t="str">
        <f t="shared" si="15"/>
        <v>INR  Seven Hundred &amp; Twenty Seven  Only</v>
      </c>
      <c r="IA306" s="21">
        <v>3.93000000000001</v>
      </c>
      <c r="IB306" s="21" t="s">
        <v>615</v>
      </c>
      <c r="IC306" s="21" t="s">
        <v>571</v>
      </c>
      <c r="ID306" s="21">
        <v>1</v>
      </c>
      <c r="IE306" s="22" t="s">
        <v>627</v>
      </c>
      <c r="IF306" s="22"/>
      <c r="IG306" s="22"/>
      <c r="IH306" s="22"/>
      <c r="II306" s="22"/>
    </row>
    <row r="307" spans="1:243" s="21" customFormat="1" ht="78.75">
      <c r="A307" s="37">
        <v>3.95</v>
      </c>
      <c r="B307" s="38" t="s">
        <v>616</v>
      </c>
      <c r="C307" s="33" t="s">
        <v>573</v>
      </c>
      <c r="D307" s="72"/>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4"/>
      <c r="IA307" s="21">
        <v>3.94000000000001</v>
      </c>
      <c r="IB307" s="21" t="s">
        <v>616</v>
      </c>
      <c r="IC307" s="21" t="s">
        <v>572</v>
      </c>
      <c r="IE307" s="22"/>
      <c r="IF307" s="22"/>
      <c r="IG307" s="22"/>
      <c r="IH307" s="22"/>
      <c r="II307" s="22"/>
    </row>
    <row r="308" spans="1:243" s="21" customFormat="1" ht="31.5">
      <c r="A308" s="36">
        <v>3.96</v>
      </c>
      <c r="B308" s="38" t="s">
        <v>617</v>
      </c>
      <c r="C308" s="39" t="s">
        <v>574</v>
      </c>
      <c r="D308" s="39">
        <v>9</v>
      </c>
      <c r="E308" s="40" t="s">
        <v>37</v>
      </c>
      <c r="F308" s="41">
        <v>3061.81</v>
      </c>
      <c r="G308" s="42"/>
      <c r="H308" s="42"/>
      <c r="I308" s="43" t="s">
        <v>38</v>
      </c>
      <c r="J308" s="44">
        <f t="shared" si="12"/>
        <v>1</v>
      </c>
      <c r="K308" s="42" t="s">
        <v>39</v>
      </c>
      <c r="L308" s="42" t="s">
        <v>4</v>
      </c>
      <c r="M308" s="45"/>
      <c r="N308" s="42"/>
      <c r="O308" s="42"/>
      <c r="P308" s="46"/>
      <c r="Q308" s="42"/>
      <c r="R308" s="42"/>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7">
        <f t="shared" si="13"/>
        <v>27556</v>
      </c>
      <c r="BB308" s="48">
        <f t="shared" si="14"/>
        <v>27556</v>
      </c>
      <c r="BC308" s="49" t="str">
        <f t="shared" si="15"/>
        <v>INR  Twenty Seven Thousand Five Hundred &amp; Fifty Six  Only</v>
      </c>
      <c r="IA308" s="21">
        <v>3.95000000000001</v>
      </c>
      <c r="IB308" s="21" t="s">
        <v>617</v>
      </c>
      <c r="IC308" s="21" t="s">
        <v>573</v>
      </c>
      <c r="ID308" s="21">
        <v>9</v>
      </c>
      <c r="IE308" s="22" t="s">
        <v>37</v>
      </c>
      <c r="IF308" s="22"/>
      <c r="IG308" s="22"/>
      <c r="IH308" s="22"/>
      <c r="II308" s="22"/>
    </row>
    <row r="309" spans="1:243" s="21" customFormat="1" ht="47.25">
      <c r="A309" s="37">
        <v>3.97</v>
      </c>
      <c r="B309" s="38" t="s">
        <v>618</v>
      </c>
      <c r="C309" s="33" t="s">
        <v>575</v>
      </c>
      <c r="D309" s="39">
        <v>1000</v>
      </c>
      <c r="E309" s="40" t="s">
        <v>629</v>
      </c>
      <c r="F309" s="41">
        <v>0.6</v>
      </c>
      <c r="G309" s="42"/>
      <c r="H309" s="42"/>
      <c r="I309" s="43" t="s">
        <v>38</v>
      </c>
      <c r="J309" s="44">
        <f t="shared" si="12"/>
        <v>1</v>
      </c>
      <c r="K309" s="42" t="s">
        <v>39</v>
      </c>
      <c r="L309" s="42" t="s">
        <v>4</v>
      </c>
      <c r="M309" s="45"/>
      <c r="N309" s="42"/>
      <c r="O309" s="42"/>
      <c r="P309" s="46"/>
      <c r="Q309" s="42"/>
      <c r="R309" s="42"/>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7">
        <f t="shared" si="13"/>
        <v>600</v>
      </c>
      <c r="BB309" s="48">
        <f t="shared" si="14"/>
        <v>600</v>
      </c>
      <c r="BC309" s="49" t="str">
        <f t="shared" si="15"/>
        <v>INR  Six Hundred    Only</v>
      </c>
      <c r="IA309" s="21">
        <v>3.96000000000001</v>
      </c>
      <c r="IB309" s="21" t="s">
        <v>618</v>
      </c>
      <c r="IC309" s="21" t="s">
        <v>574</v>
      </c>
      <c r="ID309" s="21">
        <v>1000</v>
      </c>
      <c r="IE309" s="22" t="s">
        <v>629</v>
      </c>
      <c r="IF309" s="22"/>
      <c r="IG309" s="22"/>
      <c r="IH309" s="22"/>
      <c r="II309" s="22"/>
    </row>
    <row r="310" spans="1:243" s="21" customFormat="1" ht="31.5">
      <c r="A310" s="36">
        <v>3.98</v>
      </c>
      <c r="B310" s="38" t="s">
        <v>619</v>
      </c>
      <c r="C310" s="39" t="s">
        <v>576</v>
      </c>
      <c r="D310" s="39">
        <v>30</v>
      </c>
      <c r="E310" s="40" t="s">
        <v>627</v>
      </c>
      <c r="F310" s="41">
        <v>38.58</v>
      </c>
      <c r="G310" s="42"/>
      <c r="H310" s="42"/>
      <c r="I310" s="43" t="s">
        <v>38</v>
      </c>
      <c r="J310" s="44">
        <f t="shared" si="12"/>
        <v>1</v>
      </c>
      <c r="K310" s="42" t="s">
        <v>39</v>
      </c>
      <c r="L310" s="42" t="s">
        <v>4</v>
      </c>
      <c r="M310" s="45"/>
      <c r="N310" s="42"/>
      <c r="O310" s="42"/>
      <c r="P310" s="46"/>
      <c r="Q310" s="42"/>
      <c r="R310" s="42"/>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7">
        <f t="shared" si="13"/>
        <v>1157</v>
      </c>
      <c r="BB310" s="48">
        <f t="shared" si="14"/>
        <v>1157</v>
      </c>
      <c r="BC310" s="49" t="str">
        <f t="shared" si="15"/>
        <v>INR  One Thousand One Hundred &amp; Fifty Seven  Only</v>
      </c>
      <c r="IA310" s="21">
        <v>3.97000000000001</v>
      </c>
      <c r="IB310" s="21" t="s">
        <v>619</v>
      </c>
      <c r="IC310" s="21" t="s">
        <v>575</v>
      </c>
      <c r="ID310" s="21">
        <v>30</v>
      </c>
      <c r="IE310" s="22" t="s">
        <v>627</v>
      </c>
      <c r="IF310" s="22"/>
      <c r="IG310" s="22"/>
      <c r="IH310" s="22"/>
      <c r="II310" s="22"/>
    </row>
    <row r="311" spans="1:243" s="21" customFormat="1" ht="47.25">
      <c r="A311" s="37">
        <v>3.99</v>
      </c>
      <c r="B311" s="38" t="s">
        <v>620</v>
      </c>
      <c r="C311" s="33" t="s">
        <v>577</v>
      </c>
      <c r="D311" s="72"/>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4"/>
      <c r="IA311" s="21">
        <v>3.98000000000001</v>
      </c>
      <c r="IB311" s="21" t="s">
        <v>620</v>
      </c>
      <c r="IC311" s="21" t="s">
        <v>576</v>
      </c>
      <c r="IE311" s="22"/>
      <c r="IF311" s="22"/>
      <c r="IG311" s="22"/>
      <c r="IH311" s="22"/>
      <c r="II311" s="22"/>
    </row>
    <row r="312" spans="1:243" s="21" customFormat="1" ht="31.5">
      <c r="A312" s="36">
        <v>4</v>
      </c>
      <c r="B312" s="38" t="s">
        <v>621</v>
      </c>
      <c r="C312" s="39" t="s">
        <v>578</v>
      </c>
      <c r="D312" s="39">
        <v>4</v>
      </c>
      <c r="E312" s="40" t="s">
        <v>37</v>
      </c>
      <c r="F312" s="41">
        <v>950.46</v>
      </c>
      <c r="G312" s="42"/>
      <c r="H312" s="42"/>
      <c r="I312" s="43" t="s">
        <v>38</v>
      </c>
      <c r="J312" s="44">
        <f t="shared" si="12"/>
        <v>1</v>
      </c>
      <c r="K312" s="42" t="s">
        <v>39</v>
      </c>
      <c r="L312" s="42" t="s">
        <v>4</v>
      </c>
      <c r="M312" s="45"/>
      <c r="N312" s="42"/>
      <c r="O312" s="42"/>
      <c r="P312" s="46"/>
      <c r="Q312" s="42"/>
      <c r="R312" s="42"/>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7">
        <f t="shared" si="13"/>
        <v>3802</v>
      </c>
      <c r="BB312" s="48">
        <f t="shared" si="14"/>
        <v>3802</v>
      </c>
      <c r="BC312" s="49" t="str">
        <f t="shared" si="15"/>
        <v>INR  Three Thousand Eight Hundred &amp; Two  Only</v>
      </c>
      <c r="IA312" s="21">
        <v>3.99000000000001</v>
      </c>
      <c r="IB312" s="21" t="s">
        <v>621</v>
      </c>
      <c r="IC312" s="21" t="s">
        <v>577</v>
      </c>
      <c r="ID312" s="21">
        <v>4</v>
      </c>
      <c r="IE312" s="22" t="s">
        <v>37</v>
      </c>
      <c r="IF312" s="22"/>
      <c r="IG312" s="22"/>
      <c r="IH312" s="22"/>
      <c r="II312" s="22"/>
    </row>
    <row r="313" spans="1:243" s="21" customFormat="1" ht="94.5">
      <c r="A313" s="37">
        <v>4.01</v>
      </c>
      <c r="B313" s="38" t="s">
        <v>622</v>
      </c>
      <c r="C313" s="33" t="s">
        <v>579</v>
      </c>
      <c r="D313" s="39">
        <v>2</v>
      </c>
      <c r="E313" s="40" t="s">
        <v>627</v>
      </c>
      <c r="F313" s="41">
        <v>2035.07</v>
      </c>
      <c r="G313" s="42"/>
      <c r="H313" s="42"/>
      <c r="I313" s="43" t="s">
        <v>38</v>
      </c>
      <c r="J313" s="44">
        <f t="shared" si="12"/>
        <v>1</v>
      </c>
      <c r="K313" s="42" t="s">
        <v>39</v>
      </c>
      <c r="L313" s="42" t="s">
        <v>4</v>
      </c>
      <c r="M313" s="45"/>
      <c r="N313" s="42"/>
      <c r="O313" s="42"/>
      <c r="P313" s="46"/>
      <c r="Q313" s="42"/>
      <c r="R313" s="42"/>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7">
        <f t="shared" si="13"/>
        <v>4070</v>
      </c>
      <c r="BB313" s="48">
        <f t="shared" si="14"/>
        <v>4070</v>
      </c>
      <c r="BC313" s="49" t="str">
        <f t="shared" si="15"/>
        <v>INR  Four Thousand  &amp;Seventy  Only</v>
      </c>
      <c r="IA313" s="21">
        <v>4.00000000000001</v>
      </c>
      <c r="IB313" s="21" t="s">
        <v>622</v>
      </c>
      <c r="IC313" s="21" t="s">
        <v>578</v>
      </c>
      <c r="ID313" s="21">
        <v>2</v>
      </c>
      <c r="IE313" s="22" t="s">
        <v>627</v>
      </c>
      <c r="IF313" s="22"/>
      <c r="IG313" s="22"/>
      <c r="IH313" s="22"/>
      <c r="II313" s="22"/>
    </row>
    <row r="314" spans="1:243" s="21" customFormat="1" ht="47.25">
      <c r="A314" s="36">
        <v>4.02</v>
      </c>
      <c r="B314" s="38" t="s">
        <v>623</v>
      </c>
      <c r="C314" s="39" t="s">
        <v>638</v>
      </c>
      <c r="D314" s="39">
        <v>15</v>
      </c>
      <c r="E314" s="40" t="s">
        <v>630</v>
      </c>
      <c r="F314" s="41">
        <v>57.87</v>
      </c>
      <c r="G314" s="42"/>
      <c r="H314" s="42"/>
      <c r="I314" s="43" t="s">
        <v>38</v>
      </c>
      <c r="J314" s="44">
        <f t="shared" si="12"/>
        <v>1</v>
      </c>
      <c r="K314" s="42" t="s">
        <v>39</v>
      </c>
      <c r="L314" s="42" t="s">
        <v>4</v>
      </c>
      <c r="M314" s="45"/>
      <c r="N314" s="42"/>
      <c r="O314" s="42"/>
      <c r="P314" s="46"/>
      <c r="Q314" s="42"/>
      <c r="R314" s="42"/>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7">
        <f t="shared" si="13"/>
        <v>868</v>
      </c>
      <c r="BB314" s="48">
        <f t="shared" si="14"/>
        <v>868</v>
      </c>
      <c r="BC314" s="49" t="str">
        <f t="shared" si="15"/>
        <v>INR  Eight Hundred &amp; Sixty Eight  Only</v>
      </c>
      <c r="IA314" s="21">
        <v>4.01000000000001</v>
      </c>
      <c r="IB314" s="21" t="s">
        <v>623</v>
      </c>
      <c r="IC314" s="21" t="s">
        <v>579</v>
      </c>
      <c r="ID314" s="21">
        <v>15</v>
      </c>
      <c r="IE314" s="22" t="s">
        <v>630</v>
      </c>
      <c r="IF314" s="22"/>
      <c r="IG314" s="22"/>
      <c r="IH314" s="22"/>
      <c r="II314" s="22"/>
    </row>
    <row r="315" spans="1:56" ht="45">
      <c r="A315" s="23" t="s">
        <v>46</v>
      </c>
      <c r="B315" s="32"/>
      <c r="C315" s="50"/>
      <c r="D315" s="51"/>
      <c r="E315" s="51"/>
      <c r="F315" s="51"/>
      <c r="G315" s="51"/>
      <c r="H315" s="52"/>
      <c r="I315" s="52"/>
      <c r="J315" s="52"/>
      <c r="K315" s="52"/>
      <c r="L315" s="53"/>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5">
        <f>SUM(BA14:BA314)</f>
        <v>1341207</v>
      </c>
      <c r="BB315" s="56">
        <f>SUM(BB14:BB314)</f>
        <v>1341207</v>
      </c>
      <c r="BC315" s="57" t="str">
        <f>SpellNumber(L315,BB315)</f>
        <v>  Thirteen Lakh Forty One Thousand Two Hundred &amp; Seven  Only</v>
      </c>
      <c r="BD315" s="71"/>
    </row>
    <row r="316" spans="1:55" ht="36.75" customHeight="1">
      <c r="A316" s="24" t="s">
        <v>47</v>
      </c>
      <c r="B316" s="25"/>
      <c r="C316" s="58"/>
      <c r="D316" s="59"/>
      <c r="E316" s="60" t="s">
        <v>52</v>
      </c>
      <c r="F316" s="61"/>
      <c r="G316" s="62"/>
      <c r="H316" s="63"/>
      <c r="I316" s="63"/>
      <c r="J316" s="63"/>
      <c r="K316" s="64"/>
      <c r="L316" s="65"/>
      <c r="M316" s="66"/>
      <c r="N316" s="67"/>
      <c r="O316" s="54"/>
      <c r="P316" s="54"/>
      <c r="Q316" s="54"/>
      <c r="R316" s="54"/>
      <c r="S316" s="54"/>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8">
        <f>IF(ISBLANK(F316),0,IF(E316="Excess (+)",ROUND(BA315+(BA315*F316),0),IF(E316="Less (-)",ROUND(BA315+(BA315*F316*(-1)),0),IF(E316="At Par",BA315,0))))</f>
        <v>0</v>
      </c>
      <c r="BB316" s="69">
        <f>ROUND(BA316,0)</f>
        <v>0</v>
      </c>
      <c r="BC316" s="70" t="str">
        <f>SpellNumber($E$2,BB316)</f>
        <v>INR Zero Only</v>
      </c>
    </row>
    <row r="317" spans="1:55" ht="33.75" customHeight="1">
      <c r="A317" s="23" t="s">
        <v>48</v>
      </c>
      <c r="B317" s="23"/>
      <c r="C317" s="80" t="str">
        <f>SpellNumber($E$2,BB316)</f>
        <v>INR Zero Only</v>
      </c>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row>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2" ht="15"/>
    <row r="2463" ht="15"/>
    <row r="2464" ht="15"/>
    <row r="2465" ht="15"/>
    <row r="2466" ht="15"/>
    <row r="2467" ht="15"/>
    <row r="2468" ht="15"/>
    <row r="2469" ht="15"/>
    <row r="2470" ht="15"/>
    <row r="2471" ht="15"/>
    <row r="2472" ht="15"/>
    <row r="2473" ht="15"/>
    <row r="2474" ht="15"/>
    <row r="2475" ht="15"/>
    <row r="2476" ht="15"/>
    <row r="2477" ht="15"/>
    <row r="2478" ht="15"/>
    <row r="2479" ht="15"/>
  </sheetData>
  <sheetProtection password="D850" sheet="1"/>
  <autoFilter ref="A11:BC317"/>
  <mergeCells count="140">
    <mergeCell ref="D291:BC291"/>
    <mergeCell ref="D293:BC293"/>
    <mergeCell ref="D297:BC297"/>
    <mergeCell ref="D300:BC300"/>
    <mergeCell ref="D307:BC307"/>
    <mergeCell ref="D311:BC311"/>
    <mergeCell ref="D250:BC250"/>
    <mergeCell ref="D271:BC271"/>
    <mergeCell ref="D273:BC273"/>
    <mergeCell ref="D275:BC275"/>
    <mergeCell ref="D279:BC279"/>
    <mergeCell ref="D289:BC289"/>
    <mergeCell ref="D238:BC238"/>
    <mergeCell ref="D241:BC241"/>
    <mergeCell ref="D242:BC242"/>
    <mergeCell ref="D244:BC244"/>
    <mergeCell ref="D246:BC246"/>
    <mergeCell ref="D248:BC248"/>
    <mergeCell ref="D14:BC14"/>
    <mergeCell ref="D15:BC15"/>
    <mergeCell ref="D17:BC17"/>
    <mergeCell ref="D18:BC18"/>
    <mergeCell ref="D19:BC19"/>
    <mergeCell ref="D21:BC21"/>
    <mergeCell ref="D22:BC22"/>
    <mergeCell ref="D24:BC24"/>
    <mergeCell ref="D26:BC26"/>
    <mergeCell ref="D28:BC28"/>
    <mergeCell ref="D30:BC30"/>
    <mergeCell ref="D32:BC32"/>
    <mergeCell ref="D33:BC33"/>
    <mergeCell ref="D35:BC35"/>
    <mergeCell ref="D36:BC36"/>
    <mergeCell ref="D37:BC37"/>
    <mergeCell ref="D40:BC40"/>
    <mergeCell ref="D41:BC41"/>
    <mergeCell ref="D62:BC62"/>
    <mergeCell ref="D64:BC64"/>
    <mergeCell ref="D66:BC66"/>
    <mergeCell ref="D68:BC68"/>
    <mergeCell ref="D43:BC43"/>
    <mergeCell ref="D44:BC44"/>
    <mergeCell ref="D46:BC46"/>
    <mergeCell ref="D48:BC48"/>
    <mergeCell ref="D52:BC52"/>
    <mergeCell ref="D54:BC54"/>
    <mergeCell ref="C317:BC317"/>
    <mergeCell ref="D70:BC70"/>
    <mergeCell ref="D72:BC72"/>
    <mergeCell ref="D73:BC73"/>
    <mergeCell ref="D74:BC74"/>
    <mergeCell ref="D76:BC76"/>
    <mergeCell ref="D78:BC78"/>
    <mergeCell ref="D80:BC80"/>
    <mergeCell ref="D81:BC81"/>
    <mergeCell ref="D83:BC83"/>
    <mergeCell ref="D92:BC92"/>
    <mergeCell ref="D93:BC93"/>
    <mergeCell ref="A1:L1"/>
    <mergeCell ref="A4:BC4"/>
    <mergeCell ref="A5:BC5"/>
    <mergeCell ref="A6:BC6"/>
    <mergeCell ref="A7:BC7"/>
    <mergeCell ref="B8:BC8"/>
    <mergeCell ref="D56:BC56"/>
    <mergeCell ref="D60:BC60"/>
    <mergeCell ref="A9:BC9"/>
    <mergeCell ref="D13:BC13"/>
    <mergeCell ref="D95:BC95"/>
    <mergeCell ref="D97:BC97"/>
    <mergeCell ref="D99:BC99"/>
    <mergeCell ref="D101:BC101"/>
    <mergeCell ref="D85:BC85"/>
    <mergeCell ref="D86:BC86"/>
    <mergeCell ref="D88:BC88"/>
    <mergeCell ref="D90:BC90"/>
    <mergeCell ref="D103:BC103"/>
    <mergeCell ref="D105:BC105"/>
    <mergeCell ref="D107:BC107"/>
    <mergeCell ref="D109:BC109"/>
    <mergeCell ref="D112:BC112"/>
    <mergeCell ref="D116:BC116"/>
    <mergeCell ref="D118:BC118"/>
    <mergeCell ref="D120:BC120"/>
    <mergeCell ref="D121:BC121"/>
    <mergeCell ref="D125:BC125"/>
    <mergeCell ref="D126:BC126"/>
    <mergeCell ref="D130:BC130"/>
    <mergeCell ref="D132:BC132"/>
    <mergeCell ref="D134:BC134"/>
    <mergeCell ref="D137:BC137"/>
    <mergeCell ref="D138:BC138"/>
    <mergeCell ref="D140:BC140"/>
    <mergeCell ref="D142:BC142"/>
    <mergeCell ref="D145:BC145"/>
    <mergeCell ref="D149:BC149"/>
    <mergeCell ref="D152:BC152"/>
    <mergeCell ref="D153:BC153"/>
    <mergeCell ref="D156:BC156"/>
    <mergeCell ref="D159:BC159"/>
    <mergeCell ref="D160:BC160"/>
    <mergeCell ref="D163:BC163"/>
    <mergeCell ref="D164:BC164"/>
    <mergeCell ref="D167:BC167"/>
    <mergeCell ref="D168:BC168"/>
    <mergeCell ref="D170:BC170"/>
    <mergeCell ref="D171:BC171"/>
    <mergeCell ref="D173:BC173"/>
    <mergeCell ref="D175:BC175"/>
    <mergeCell ref="D176:BC176"/>
    <mergeCell ref="D179:BC179"/>
    <mergeCell ref="D182:BC182"/>
    <mergeCell ref="D185:BC185"/>
    <mergeCell ref="D186:BC186"/>
    <mergeCell ref="D189:BC189"/>
    <mergeCell ref="D191:BC191"/>
    <mergeCell ref="D192:BC192"/>
    <mergeCell ref="D195:BC195"/>
    <mergeCell ref="D197:BC197"/>
    <mergeCell ref="D199:BC199"/>
    <mergeCell ref="D201:BC201"/>
    <mergeCell ref="D203:BC203"/>
    <mergeCell ref="D204:BC204"/>
    <mergeCell ref="D206:BC206"/>
    <mergeCell ref="D208:BC208"/>
    <mergeCell ref="D210:BC210"/>
    <mergeCell ref="D212:BC212"/>
    <mergeCell ref="D215:BC215"/>
    <mergeCell ref="D218:BC218"/>
    <mergeCell ref="D219:BC219"/>
    <mergeCell ref="D230:BC230"/>
    <mergeCell ref="D232:BC232"/>
    <mergeCell ref="D234:BC234"/>
    <mergeCell ref="D236:BC236"/>
    <mergeCell ref="D221:BC221"/>
    <mergeCell ref="D223:BC223"/>
    <mergeCell ref="D224:BC224"/>
    <mergeCell ref="D226:BC226"/>
    <mergeCell ref="D228:BC228"/>
    <mergeCell ref="D229:BC229"/>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6">
      <formula1>IF(E316="Select",-1,IF(E316="At Par",0,0))</formula1>
      <formula2>IF(E316="Select",-1,IF(E316="At Par",0,0.99))</formula2>
    </dataValidation>
    <dataValidation type="list" allowBlank="1" showErrorMessage="1" sqref="E3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6">
      <formula1>0</formula1>
      <formula2>99.9</formula2>
    </dataValidation>
    <dataValidation type="list" allowBlank="1" showErrorMessage="1" sqref="D13:D15 K16 D17:D19 K20 D21:D22 K23 D24 K25 D26 K27 D28 K29 D30 K31 D32:D33 K34 D35:D37 K38:K39 D40:D41 K42 D43:D44 K45 D46 K47 D48 K49:K51 D52 K53 D54 K55 D56 K57:K59 D60 K61 D62 K63 D64 K65 D66 K67 D68 K69 D70 K71 D72:D74 K75 D76 K77 D78 K79 D80:D81 K82 D83 K84 D85:D86 K87 D88 K89 D90 K91 D92:D93 K94 D95 K96 D97 K98 D99 K100 D101 K102 D103 K104 D105 K106 D107 K108 D109 K110:K111 D112 K113:K115 D116 K117 D118 K119 D120:D121 K122:K124 D125:D126 K127:K129 D130 K131 D132 K133 D134 K135:K136 D137:D138 K139 D140 K141 D142 K143:K144">
      <formula1>"Partial Conversion,Full Conversion"</formula1>
      <formula2>0</formula2>
    </dataValidation>
    <dataValidation type="list" allowBlank="1" showErrorMessage="1" sqref="D145 K146:K148 D149 K150:K151 D152:D153 K154:K155 D156 K157:K158 D159:D160 K161:K162 D163:D164 K165:K166 D167:D168 K169 D170:D171 K172 D173 K174 D175:D176 K177:K178 D179 K180:K181 D182 K183:K184 D185:D186 K187:K188 D189 K190 D191:D192 K193:K194 D195 K196 D197 K198 D199 K200 D201 K202 D203:D204 K205 D206 K207 D208 K209 D210 K211 D212 K213:K214 D215 K216:K217 D218:D219 K220 D221 K222 D223:D224 K225 D226 K227 D228:D230 K231 D232 K233 D234 K235 D236 K237 D238 K239:K240 D241:D242 K243 D244 K245 D246 K247 D248 K249 D250 K251:K270 D271 K272 D273 K274 D275 K276:K278 D279 K280:K288 D289 K290 D291 K292 D293 K294:K296 D297 K298:K299 D300 K301:K306 D307 K308:K310 K312:K314 D31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formula1>0</formula1>
      <formula2>999999999999999</formula2>
    </dataValidation>
    <dataValidation type="decimal" allowBlank="1" showInputMessage="1" showErrorMessage="1" errorTitle="Invalid Entry" error="Only Numeric Values are allowed. " sqref="A215 A217 A219 A221 A223 A225 A227 A229 A231 A233 A235 A237 A239 A241 A243 A245 A247 A249 A251 A253 A255 A257 A259 A261 A263 A265 A267 A269 A271 A273 A275 A277 A279 A281 A283 A285 A287 A289 A291 A293 A295 A297 A299 A301 A303 A305 A307 A309 A311 A3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20:H20 G23:H23 G25:H25 G27:H27 G29:H29 G31:H31 G34:H34 G38:H39 G42:H42 G45:H45 G47:H47 G49:H51 G53:H53 G55:H55 G57:H59 G61:H61 G63:H63 G65:H65 G67:H67 G69:H69 G71:H71 G75:H75 G77:H77 G79:H79 G82:H82 G84:H84 G87:H87 G89:H89 G91:H91 G94:H94 G96:H96 G98:H98 G100:H100 G102:H102 G104:H104 G106:H106 G108:H108 G110:H111 G113:H115 G117:H117 G119:H119 G122:H124 G127:H129 G131:H131 G133:H133 G135:H136 G139:H139 G141:H141 G143:H144 G146:H148 G150:H151 G154:H155 G157:H158 G161:H162 G165:H166 G169:H169 G172:H172 G174:H174 G177:H178 G180:H181 G183:H184 G187:H188 G190:H190 G193:H194 G196:H196 G198:H198 G200:H200 G202:H202 G205:H205 G207:H207 G209:H209 G211:H211 G213:H214 G216:H217 G220:H220 G222:H222 G225:H225 G227:H227 G231:H231 G233:H233 G235:H235 G237:H237 G239:H240 G243:H243 G245:H245 G247:H247 G249:H249 G251:H270 G272:H272 G274:H274 G276:H278 G280:H288 G290:H290 G292:H292 G294:H296 G298:H299 G301:H306 G308:H310 G312:H314">
      <formula1>0</formula1>
      <formula2>999999999999999</formula2>
    </dataValidation>
    <dataValidation allowBlank="1" showInputMessage="1" showErrorMessage="1" promptTitle="Addition / Deduction" prompt="Please Choose the correct One" sqref="J16 J20 J23 J25 J27 J29 J31 J34 J38:J39 J42 J45 J47 J49:J51 J53 J55 J57:J59 J61 J63 J65 J67 J69 J71 J75 J77 J79 J82 J84 J87 J89 J91 J94 J96 J98 J100 J102 J104 J106 J108 J110:J111 J113:J115 J117 J119 J122:J124 J127:J129 J131 J133 J135:J136 J139 J141 J143:J144 J146:J148 J150:J151 J154:J155 J157:J158 J161:J162 J165:J166 J169 J172 J174 J177:J178 J180:J181 J183:J184 J187:J188 J190 J193:J194 J196 J198 J200 J202 J205 J207 J209 J211 J213:J214 J216:J217 J220 J222 J225 J227 J231 J233 J235 J237 J239:J240 J243 J245 J247 J249 J251:J270 J272 J274 J276:J278 J280:J288 J290 J292 J294:J296 J298:J299 J301:J306 J308:J310 J312:J314">
      <formula1>0</formula1>
      <formula2>0</formula2>
    </dataValidation>
    <dataValidation type="list" showErrorMessage="1" sqref="I16 I20 I23 I25 I27 I29 I31 I34 I38:I39 I42 I45 I47 I49:I51 I53 I55 I57:I59 I61 I63 I65 I67 I69 I71 I75 I77 I79 I82 I84 I87 I89 I91 I94 I96 I98 I100 I102 I104 I106 I108 I110:I111 I113:I115 I117 I119 I122:I124 I127:I129 I131 I133 I135:I136 I139 I141 I143:I144 I146:I148 I150:I151 I154:I155 I157:I158 I161:I162 I165:I166 I169 I172 I174 I177:I178 I180:I181 I183:I184 I187:I188 I190 I193:I194 I196 I198 I200 I202 I205 I207 I209 I211 I213:I214 I216:I217 I220 I222 I225 I227 I231 I233 I235 I237 I239:I240 I243 I245 I247 I249 I251:I270 I272 I274 I276:I278 I280:I288 I290 I292 I294:I296 I298:I299 I301:I306 I308:I310 I312:I3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20:O20 N23:O23 N25:O25 N27:O27 N29:O29 N31:O31 N34:O34 N38:O39 N42:O42 N45:O45 N47:O47 N49:O51 N53:O53 N55:O55 N57:O59 N61:O61 N63:O63 N65:O65 N67:O67 N69:O69 N71:O71 N75:O75 N77:O77 N79:O79 N82:O82 N84:O84 N87:O87 N89:O89 N91:O91 N94:O94 N96:O96 N98:O98 N100:O100 N102:O102 N104:O104 N106:O106 N108:O108 N110:O111 N113:O115 N117:O117 N119:O119 N122:O124 N127:O129 N131:O131 N133:O133 N135:O136 N139:O139 N141:O141 N143:O144 N146:O148 N150:O151 N154:O155 N157:O158 N161:O162 N165:O166 N169:O169 N172:O172 N174:O174 N177:O178 N180:O181 N183:O184 N187:O188 N190:O190 N193:O194 N196:O196 N198:O198 N200:O200 N202:O202 N205:O205 N207:O207 N209:O209 N211:O211 N213:O214 N216:O217 N220:O220 N222:O222 N225:O225 N227:O227 N231:O231 N233:O233 N235:O235 N237:O237 N239:O240 N243:O243 N245:O245 N247:O247 N249:O249 N251:O270 N272:O272 N274:O274 N276:O278 N280:O288 N290:O290 N292:O292 N294:O296 N298:O299 N301:O306 N308:O310 N312:O3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20 R23 R25 R27 R29 R31 R34 R38:R39 R42 R45 R47 R49:R51 R53 R55 R57:R59 R61 R63 R65 R67 R69 R71 R75 R77 R79 R82 R84 R87 R89 R91 R94 R96 R98 R100 R102 R104 R106 R108 R110:R111 R113:R115 R117 R119 R122:R124 R127:R129 R131 R133 R135:R136 R139 R141 R143:R144 R146:R148 R150:R151 R154:R155 R157:R158 R161:R162 R165:R166 R169 R172 R174 R177:R178 R180:R181 R183:R184 R187:R188 R190 R193:R194 R196 R198 R200 R202 R205 R207 R209 R211 R213:R214 R216:R217 R220 R222 R225 R227 R231 R233 R235 R237 R239:R240 R243 R245 R247 R249 R251:R270 R272 R274 R276:R278 R280:R288 R290 R292 R294:R296 R298:R299 R301:R306 R308:R310 R312:R3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20 Q23 Q25 Q27 Q29 Q31 Q34 Q38:Q39 Q42 Q45 Q47 Q49:Q51 Q53 Q55 Q57:Q59 Q61 Q63 Q65 Q67 Q69 Q71 Q75 Q77 Q79 Q82 Q84 Q87 Q89 Q91 Q94 Q96 Q98 Q100 Q102 Q104 Q106 Q108 Q110:Q111 Q113:Q115 Q117 Q119 Q122:Q124 Q127:Q129 Q131 Q133 Q135:Q136 Q139 Q141 Q143:Q144 Q146:Q148 Q150:Q151 Q154:Q155 Q157:Q158 Q161:Q162 Q165:Q166 Q169 Q172 Q174 Q177:Q178 Q180:Q181 Q183:Q184 Q187:Q188 Q190 Q193:Q194 Q196 Q198 Q200 Q202 Q205 Q207 Q209 Q211 Q213:Q214 Q216:Q217 Q220 Q222 Q225 Q227 Q231 Q233 Q235 Q237 Q239:Q240 Q243 Q245 Q247 Q249 Q251:Q270 Q272 Q274 Q276:Q278 Q280:Q288 Q290 Q292 Q294:Q296 Q298:Q299 Q301:Q306 Q308:Q310 Q312:Q3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20 M23 M25 M27 M29 M31 M34 M38:M39 M42 M45 M47 M49:M51 M53 M55 M57:M59 M61 M63 M65 M67 M69 M71 M75 M77 M79 M82 M84 M87 M89 M91 M94 M96 M98 M100 M102 M104 M106 M108 M110:M111 M113:M115 M117 M119 M122:M124 M127:M129 M131 M133 M135:M136 M139 M141 M143:M144 M146:M148 M150:M151 M154:M155 M157:M158 M161:M162 M165:M166 M169 M172 M174 M177:M178 M180:M181 M183:M184 M187:M188 M190 M193:M194 M196 M198 M200 M202 M205 M207 M209 M211 M213:M214 M216:M217 M220 M222 M225 M227 M231 M233 M235 M237 M239:M240 M243 M245 M247 M249 M251:M270 M272 M274 M276:M278 M280:M288 M290 M292 M294:M296 M298:M299 M301:M306 M308:M310 M312:M3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20 F23 F25 F27 F29 F31 F34 F38:F39 F42 F45 F47 F49:F51 F53 F55 F57:F59 F61 F63 F65 F67 F69 F71 F75 F77 F79 F82 F84 F87 F89 F91 F94 F96 F98 F100 F102 F104 F106 F108 F110:F111 F113:F115 F117 F119 F122:F124 F127:F129 F131 F133 F135:F136 F139 F141 F143:F144 F146:F148 F150:F151 F154:F155 F157:F158 F161:F162 F165:F166 F169 F172 F174 F177:F178 F180:F181 F183:F184 F187:F188 F190 F193:F194 F196 F198 F200 F202 F205 F207 F209 F211 F213:F214 F216:F217 F220 F222 F225 F227 F231 F233 F235 F237 F239:F240 F243 F245 F247 F249 F251:F270 F272 F274 F276:F278 F280:F288 F290 F292 F294:F296 F298:F299 F301:F306 F308:F310 F312:F314">
      <formula1>0</formula1>
      <formula2>999999999999999</formula2>
    </dataValidation>
    <dataValidation allowBlank="1" showInputMessage="1" showErrorMessage="1" promptTitle="Itemcode/Make" prompt="Please enter text" sqref="C14:C314">
      <formula1>0</formula1>
      <formula2>0</formula2>
    </dataValidation>
    <dataValidation type="list" allowBlank="1" showInputMessage="1" showErrorMessage="1" sqref="L13:L314">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2024-04-29T11:32:59Z</cp:lastPrinted>
  <dcterms:created xsi:type="dcterms:W3CDTF">2009-01-30T06:42:42Z</dcterms:created>
  <dcterms:modified xsi:type="dcterms:W3CDTF">2024-04-30T10:23:43Z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