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'BoQ1'!$A$11:$BC$255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<sst xmlns="http://schemas.openxmlformats.org/spreadsheetml/2006/main" count="1764" uniqueCount="511">
  <si>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</si>
  <si>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</si>
  <si>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</si>
  <si>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</si>
  <si>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</si>
  <si>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</si>
  <si>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</si>
  <si>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</si>
  <si>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</si>
  <si>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</si>
  <si>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</si>
  <si>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</si>
  <si>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</si>
  <si>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</si>
  <si>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</si>
  <si>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</si>
  <si>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</si>
  <si>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</si>
  <si>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</si>
  <si>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</si>
  <si>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</si>
  <si>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</si>
  <si>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</si>
  <si>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</si>
  <si>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</si>
  <si>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</si>
  <si>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</si>
  <si>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</si>
  <si>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</si>
  <si>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</si>
  <si>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</si>
  <si>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</si>
  <si>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</si>
  <si>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</si>
  <si>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</si>
  <si>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</si>
  <si>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</si>
  <si>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</si>
  <si>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</si>
  <si>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</si>
  <si>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</si>
  <si>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</si>
  <si>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</si>
  <si>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</si>
  <si>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</si>
  <si>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</si>
  <si>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</si>
  <si>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</si>
  <si>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r>
      <t xml:space="preserve">TOTAL AMOUNT  
           in
     </t>
    </r>
    <r>
      <rPr>
        <b/>
        <sz val="11"/>
        <color indexed="10"/>
        <rFont val="Arial"/>
        <family val="2"/>
      </rPr>
      <t xml:space="preserve"> Rs.      P</t>
    </r>
  </si>
  <si>
    <t>item no.6</t>
  </si>
  <si>
    <t>item no.7</t>
  </si>
  <si>
    <t>item no.9</t>
  </si>
  <si>
    <t>Component</t>
  </si>
  <si>
    <t>sqm</t>
  </si>
  <si>
    <t>cum</t>
  </si>
  <si>
    <t>Tender Inviting Authority: DOIP, IIT Kanpur</t>
  </si>
  <si>
    <t>Dismantling and Demolishing</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</si>
  <si>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</si>
  <si>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</si>
  <si>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</si>
  <si>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</si>
  <si>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</si>
  <si>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</si>
  <si>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</si>
  <si>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</si>
  <si>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</si>
  <si>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</si>
  <si>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</si>
  <si>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</si>
  <si>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</si>
  <si>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</si>
  <si>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</si>
  <si>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</si>
  <si>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</si>
  <si>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</si>
  <si>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</si>
  <si>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</si>
  <si>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</si>
  <si>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</si>
  <si>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</si>
  <si>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</si>
  <si>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</si>
  <si>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</si>
  <si>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</si>
  <si>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</si>
  <si>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</si>
  <si>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</si>
  <si>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</si>
  <si>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</si>
  <si>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</si>
  <si>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</si>
  <si>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</si>
  <si>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</si>
  <si>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</si>
  <si>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</si>
  <si>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</si>
  <si>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</si>
  <si>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</si>
  <si>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</si>
  <si>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</si>
  <si>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</si>
  <si>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</si>
  <si>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</si>
  <si>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</si>
  <si>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</si>
  <si>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</si>
  <si>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</si>
  <si>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</si>
  <si>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</si>
  <si>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</si>
  <si>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</si>
  <si>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</si>
  <si>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</si>
  <si>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</si>
  <si>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</si>
  <si>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</si>
  <si>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</si>
  <si>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</si>
  <si>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</si>
  <si>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</si>
  <si>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</si>
  <si>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</si>
  <si>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</si>
  <si>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</si>
  <si>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</si>
  <si>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</si>
  <si>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</si>
  <si>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</si>
  <si>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</si>
  <si>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</si>
  <si>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</si>
  <si>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</si>
  <si>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</si>
  <si>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</si>
  <si>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</si>
  <si>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</si>
  <si>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</si>
  <si>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</si>
  <si>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</si>
  <si>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</si>
  <si>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</si>
  <si>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</si>
  <si>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</si>
  <si>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</si>
  <si>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</si>
  <si>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</si>
  <si>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</si>
  <si>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</si>
  <si>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</si>
  <si>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</si>
  <si>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</si>
  <si>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</si>
  <si>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</si>
  <si>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</si>
  <si>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</si>
  <si>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</si>
  <si>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</si>
  <si>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</si>
  <si>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</si>
  <si>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</si>
  <si>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</si>
  <si>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</si>
  <si>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</si>
  <si>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</si>
  <si>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</si>
  <si>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</si>
  <si>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</si>
  <si>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</si>
  <si>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</si>
  <si>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</si>
  <si>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</si>
  <si>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</si>
  <si>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</si>
  <si>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</si>
  <si>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</si>
  <si>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</si>
  <si>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</si>
  <si>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</si>
  <si>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</si>
  <si>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</si>
  <si>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</si>
  <si>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</si>
  <si>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</si>
  <si>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</si>
  <si>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</si>
  <si>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</si>
  <si>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</si>
  <si>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</si>
  <si>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</si>
  <si>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</si>
  <si>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</si>
  <si>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</si>
  <si>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</si>
  <si>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</si>
  <si>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</si>
  <si>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</si>
  <si>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</si>
  <si>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</si>
  <si>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</si>
  <si>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</si>
  <si>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</si>
  <si>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</si>
  <si>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</si>
  <si>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</si>
  <si>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</si>
  <si>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</si>
  <si>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</si>
  <si>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</si>
  <si>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</si>
  <si>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</si>
  <si>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</si>
  <si>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</si>
  <si>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</si>
  <si>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</si>
  <si>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</si>
  <si>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</si>
  <si>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</si>
  <si>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</si>
  <si>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</si>
  <si>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</si>
  <si>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</si>
  <si>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</si>
  <si>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</si>
  <si>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</si>
  <si>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</si>
  <si>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</si>
  <si>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</si>
  <si>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EARTH WORK</t>
  </si>
  <si>
    <t>Excavating trenches of required width for pipes, cables, etc including excavation for sockets, and dressing of sides, by mechinical / manual means ramming of bottoms, for all depth, including getting out the excavated soil, and then returning the  soil  as  required,  in  layers  not  exceeding 20  cm  in  depth,  including consolidating each deposited layer by ramming, watering, etc. and disposing of surplus excavated soil as directed, within a lead of 50 m:</t>
  </si>
  <si>
    <t>All kinds of soil</t>
  </si>
  <si>
    <t>Pipes, cables etc, not exceeding 80 mm dia. But not exceeding 300mm dia</t>
  </si>
  <si>
    <t>Surface dressing of the ground including removing vegetation and in- equalities not exceeding 15 cm deep and disposal of rubbish, lead up to 50 m and lift up to 1.5 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</si>
  <si>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</si>
  <si>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</si>
  <si>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</si>
  <si>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</si>
  <si>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</si>
  <si>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</si>
  <si>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</si>
  <si>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3 graded stone aggregate 20 mm nominal size derived from natural sources).</t>
  </si>
  <si>
    <t>Centering and shuttering including strutting, propping etc. and removal of form for</t>
  </si>
  <si>
    <t>Foundations, footings, bases of columns, etc. for mass concrete.</t>
  </si>
  <si>
    <t>Shelves (Cast in situ)</t>
  </si>
  <si>
    <t>Steel reinforcement for R.C.C. work including straightening, cutting, bending, placing in position and binding all complete above plinth level.</t>
  </si>
  <si>
    <t>Thermo-Mechanically Treated bars of grade Fe-500D or more.</t>
  </si>
  <si>
    <t>MASONRY WORK</t>
  </si>
  <si>
    <t>Brick work with common burnt clay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</si>
  <si>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</si>
  <si>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</si>
  <si>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Cement mortar 1:6(1 cement: 6 coarse sand)</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</si>
  <si>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</si>
  <si>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</si>
  <si>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</si>
  <si>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</si>
  <si>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</si>
  <si>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of edges to give high gloss finish etc. complete at all levels.</t>
  </si>
  <si>
    <t>Granite stone slab of colour black, Cherry/Ruby red</t>
  </si>
  <si>
    <t>Area of slab over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</si>
  <si>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</si>
  <si>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</si>
  <si>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</si>
  <si>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</si>
  <si>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</si>
  <si>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</si>
  <si>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panelling or panelling and glazing in panelled or panelled and glazed shutters for doors, windows and clerestory windows (Area  of opening for  panel  inserts  excluding portion inside grooves or rebates to be measured). Panelling for panelled ur panelled and glazed shutters 25 mm to 40 mm thick:</t>
  </si>
  <si>
    <t>Fly proof stainless steel grade 304 wire gauge with 0.5 mm dia. wire and 1.4mm wide aperture with matching wood beading</t>
  </si>
  <si>
    <t>Providing and fixing aluminium tower bolts, ISI marked, anodised (anodic coating not less than grade AC 10 as per IS : 1868 ) transparent or dyed to required colour or shade, with necessary screws etc. complete :</t>
  </si>
  <si>
    <t>150x10 mm</t>
  </si>
  <si>
    <t>Providing and fixing to existing door frames.</t>
  </si>
  <si>
    <t>25 mm thick PVC flush door shutters made out of a one piece Multi chamber extruded PVC section of the size of 762 mm X 25 mm or less as per requirement with an average wall thickness of 1 mm (± 0.3 mm). PVC foam end cap of size 23x10 mm are provided on both vertical edges to ensure the overall thickness of 25 mm. M.S. tube having dimensions 19 mm x 19 mm and 1.0 mm (± 0.1 mm) is inserted along the hinge side of the door. Core of the door shutter should be filled with High Density Polyurethane foam. The Top &amp; Bottom edges of the shutter are covered with an end-cap of the size 25 mm X 11 mm. Door shutter shall be reinforced with special polymeric reinforcements as per manufacturer’s specification and direction of Engineer-in-charge to take up necessary hardware and fixtures. Stickers indicating the locations of hardware will be pasted at appropriate places</t>
  </si>
  <si>
    <t>Providing and fixing fly proof stainless steel grade 304 wire gauge, to windows and clerestory windows using wire gauge with average width of aperture 1.4 mm in both directions with wire of dia. 0.50 mm all complete.</t>
  </si>
  <si>
    <t>With 12 mm mild steel U beading</t>
  </si>
  <si>
    <t>Providing and fixing bright /matt finished Stainless Steel handles of approved quality &amp; make with necessary screws etc all complete.</t>
  </si>
  <si>
    <t>125 mm</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</si>
  <si>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</si>
  <si>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</si>
  <si>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</si>
  <si>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</si>
  <si>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</si>
  <si>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</si>
  <si>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FINISHING</t>
  </si>
  <si>
    <t>12 mm cement plaster of mix :</t>
  </si>
  <si>
    <t>1:6 (1 cement: 6 coarse sand)</t>
  </si>
  <si>
    <t>15 mm cement plaster on rough side of single or half brick wall of mix:</t>
  </si>
  <si>
    <t>1:4 (1 cement: 4 coarse sand)</t>
  </si>
  <si>
    <t>6 mm cement plaster of mix :</t>
  </si>
  <si>
    <t>1:3 (1 cement : 3 fine sand)</t>
  </si>
  <si>
    <t>Neat cement punning.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</si>
  <si>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</si>
  <si>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</si>
  <si>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</si>
  <si>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Finishing walls with Premium Acrylic Smooth exterior paint with Silicone additives of required shade</t>
  </si>
  <si>
    <t>Old work (one or more coats applied @0.83 Itr/10 sqm).</t>
  </si>
  <si>
    <t>REPAIRS TO BUILDING</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</si>
  <si>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 Note: - This item to be used for maintenance work judicially, necessary deduction for scaffolding in the existing item to be done.</t>
  </si>
  <si>
    <t>Cutting holes of required size in brick masonry wall for fixing of exhaust fan including providing and fixing 300 mm dia PVC pipe conforming BIS-12818 and making good the same etc. complete as per direction of Engineer-in-charge.</t>
  </si>
  <si>
    <t>Dismantling  W.C.  Pan of all sizes including disposal of dismantled materials i/c malba all complete as per directions of Engineer-in-Charge.</t>
  </si>
  <si>
    <t>Dismantling 15 to 40 mm dia G.I. pipe including stacking of
dismantled pipes (within 50 metres lead) as per direction of Engineer-in-Charge.
(a) Internal Work- Exposed on wall</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</si>
  <si>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</si>
  <si>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lime concrete manually/ by mechanical means and disposal of material within 50 metres lead as per direction of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</si>
  <si>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</si>
  <si>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</si>
  <si>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</si>
  <si>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</si>
  <si>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</si>
  <si>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</si>
  <si>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</si>
  <si>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</si>
  <si>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tile work in floors and roofs laid in cement mortar including stacking material within 50 metres lead.</t>
  </si>
  <si>
    <t>For thickness of tiles 10 mm to 25 mm</t>
  </si>
  <si>
    <t>Dismantling stone slab flooring laid in cement mortar including stacking of serviceable material and disposal of unserviceable material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</si>
  <si>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</si>
  <si>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</si>
  <si>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Dismantling of flushing cistern of all types (C.I /PVC/Vitrious China) including stacking of useful materials near the site and disposal of unserviceable materials within 50 metres lead.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</si>
  <si>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</si>
  <si>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</si>
  <si>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</si>
  <si>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W.C.pan ) with 100 mm sand cast Iron P or S trap, 10 litre low level white P.V.C. flushing cistern, including flush pipe, with manually controlle ddevice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</si>
  <si>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</si>
  <si>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</si>
  <si>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</si>
  <si>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8 mm dia C.P. / S.S. Jet with flexible tube upto 1 metre long with S.S. triangular plate to Eureopean type W.C. of quality and make as approved by Engineer - in - charge.</t>
  </si>
  <si>
    <t>Providing and fixing solid plastic seat with lid for pedestal type W.C.pan complete :</t>
  </si>
  <si>
    <t>White solid plastic seat with lid</t>
  </si>
  <si>
    <t>Providing and fixing G.I. inlet connection for flush pipe connecting with W.C. pan.</t>
  </si>
  <si>
    <t>Providing and fixing CP Brass 32mm size Bottle Trap of approved quality &amp; make and as per the direction of Engineer-in-charge.</t>
  </si>
  <si>
    <t>Providing and fixing soil, waste and vent pipes :</t>
  </si>
  <si>
    <t>100 mm dia</t>
  </si>
  <si>
    <t>Centrifugally cast (spun) iron socket &amp;spigot (S&amp;S) pipe as per IS: 3989</t>
  </si>
  <si>
    <t>75 mm diameter :</t>
  </si>
  <si>
    <t>Centrifugally cast (spun) iron socketed pipeas per IS: 3989</t>
  </si>
  <si>
    <t>Providing and fixing M.S. holder-bat clamps of approved design to Sand Cast iron/cast iron (spun) pipe embedded in and including cement concrete blocks 10x10x10 cm of 1:2:4 mix (1 cement : 2 coarse sand : 4 graded stone aggregate 20 mm nominal size),including cost of cutting holes and making good the walls etc. :</t>
  </si>
  <si>
    <t>For 100 mm dia pipe</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</si>
  <si>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</si>
  <si>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</si>
  <si>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</si>
  <si>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</si>
  <si>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single equal plain junction of required degree with access door, insertion rubber washer 3 mm thick, bolts andnuts complete.</t>
  </si>
  <si>
    <t>100x100x100 mm</t>
  </si>
  <si>
    <t>Providing and fixing single equal plain junction of required degree</t>
  </si>
  <si>
    <t>100x100x 100 mm</t>
  </si>
  <si>
    <t>Providing and fixing terminal guard :</t>
  </si>
  <si>
    <t>100 mm</t>
  </si>
  <si>
    <t>Providing and fixing collar :</t>
  </si>
  <si>
    <t>75 mm</t>
  </si>
  <si>
    <t>Providing lead caulked joints to sand cast iron/centrifugally cast(spun)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</si>
  <si>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</si>
  <si>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</si>
  <si>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</si>
  <si>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Cutting chases in brick masonry walls for following diameter sand cast iron/centrifugally cast (spun) iron pipes and making good the same with cement concrete 1:3:6 ( 1 cement : 3 coarse sand :6 graded   stone  aggregate 17.5  mm   nominal  size),   including necessary plaster and pointing in cement mortar 1:4 (1 cement :4 coarse sand) :</t>
  </si>
  <si>
    <t>50 mm dia</t>
  </si>
  <si>
    <t>WATER SUPPLY</t>
  </si>
  <si>
    <t>Providing and fixing G.I. pipes complete with G.I. fittings and clamps, i/c cutting and making good the walls etc. Internal work - Exposed on wall</t>
  </si>
  <si>
    <t>15 mm dia nominal bore</t>
  </si>
  <si>
    <t>20 mm dia nominal bore</t>
  </si>
  <si>
    <t>25 mm dia nominal bore</t>
  </si>
  <si>
    <t>32 mm dia nominal bore</t>
  </si>
  <si>
    <t>40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</si>
  <si>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</si>
  <si>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</si>
  <si>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 xml:space="preserve">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</si>
  <si>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</si>
  <si>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</si>
  <si>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</si>
  <si>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</si>
  <si>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32 mm nominal bore.</t>
  </si>
  <si>
    <t>40 mm nominal bore</t>
  </si>
  <si>
    <t>Providing and fixing uplasticised PVC connection pipe with brass unions :</t>
  </si>
  <si>
    <t>30 cm length</t>
  </si>
  <si>
    <t>15 mm nominal bore</t>
  </si>
  <si>
    <t>Constructing  masonry  Chamber 30x30x50  cm  inside,  in  brick work in cement mortar 1:4 (1 cement :4 coarse sand) for stop cock, with C. I. surface box 100x100 x75 mm (inside) with hinged cover fixed in reinforced cement concrete slab 1:1.5:3 mix (1 cement : 1.5 coarse sand : 3 graded stone aggregate 20 mm nominal  size),  i/c  necessary  excavation,  foundation  concrete 1:5:10) 1 cement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</si>
  <si>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</si>
  <si>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synthetic enamel white paint with two coats over a ready mixed priming coat, both of approved quality for new work :</t>
  </si>
  <si>
    <t>25 mm diameter pipe</t>
  </si>
  <si>
    <t>32 mm diameter pipe</t>
  </si>
  <si>
    <t>40 mm diameter pipe</t>
  </si>
  <si>
    <t>Providing and fixing G.I. Union in G.I. pipe including cutting and threading the pipe and making long screws etc. complete (New work)  :</t>
  </si>
  <si>
    <t>32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</si>
  <si>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</si>
  <si>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</si>
  <si>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</si>
  <si>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</si>
  <si>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</si>
  <si>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</si>
  <si>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PTMT grating of approved quality and colour.</t>
  </si>
  <si>
    <t>Circular type</t>
  </si>
  <si>
    <t>125 mm nominal dia with 25 mm waste hole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</si>
  <si>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</si>
  <si>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hole up to 20x20 cm and embedding pipes up to 150 mm diameter in masonry and filling with cement concrete 1:3:6 (1 cement  : 3  coarse  sand: 6  graded  stone  aggregate 20  mm nominal size) including disposal of malba.</t>
  </si>
  <si>
    <t>DRAINAGE</t>
  </si>
  <si>
    <t>Providing, laying and jointing glazed stoneware pipes class SP-1 with stiff mixture of cement mortar in the proportion of 1:1 (1 cement : 1 fine sand) including testing of joints etc. complete :</t>
  </si>
  <si>
    <t>100 mm diameter</t>
  </si>
  <si>
    <t>150 mm diameter</t>
  </si>
  <si>
    <t>Providing and laying cement concrete 1:5:10 (1 cement : 5 coarse sand : 10 graded stone aggregate 40 mm nominal size) all-round S.W. pipes including bed concrete as per standard design :</t>
  </si>
  <si>
    <t>100 mm diameter S.W. pipe</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</si>
  <si>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</si>
  <si>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</si>
  <si>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</si>
  <si>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</si>
  <si>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150x 100 mm size P type</t>
  </si>
  <si>
    <t>With common burnt clay F.P.S. (non modular) bricks of class designation 7.5</t>
  </si>
  <si>
    <t>Dismantling of old S.W. pipes including breaking of joints and bed concrete stacking of useful materials near the site within 50 m lead and disposal of unserviceable materials into municipal dumps</t>
  </si>
  <si>
    <t>Providing orange colour safety foot rest of minimum 6 mm thick plastic encapsulated as per IS : 10910, on 12 mm dia steel bar conforming to IS: 1786,  having minimum cross section  as 23 rnmx25 mm and over all minimum length 263 mm and width as 165 mm with minimum 112 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manufacture's permanent identification mark to be visible even after fixing, including fixing in manholes with 30x20x15 cm cement concrete block 1:3:6 (1 cement  :  3  coarse  sand  :  6  graded  stone aggregate  20  mm nominal size) complete as per design.</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</si>
  <si>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</si>
  <si>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</si>
  <si>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</si>
  <si>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I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</si>
  <si>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</si>
  <si>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</si>
  <si>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fxing hinges/ pivots and making provision for fixing of fittings wherever required including the cost of EPDM rubber / neoprene gasket required (Fittings shall be paid for separately)</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</si>
  <si>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</si>
  <si>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</si>
  <si>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</si>
  <si>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</si>
  <si>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</si>
  <si>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</si>
  <si>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</si>
  <si>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</si>
  <si>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white vitreous china oval type wash basin of size 550 x 480 with 15mm C.P brass pillar tap, 32mm C.P brass waste of standard pattern.</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</si>
  <si>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</si>
  <si>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Providing &amp; fixing C.P Coat Pin hanger of approved make with necessary screws etc. complete</t>
  </si>
  <si>
    <t xml:space="preserve">Providind and fixing C.P. hand spray (heath faucet) jaquar make or equivalant with push button control and flexible hose connection with C.P hook complete in all respects.
</t>
  </si>
  <si>
    <t>Providing and fixing 15 mm nominal bore C.P. swan neck pillar cock of L&amp;K or approved equivalent make.</t>
  </si>
  <si>
    <t>Dismantling of CI pipe with fittings and clamps i/c disposal of unserviceable material upto 50 mtr lead. upto 150 mm DIA</t>
  </si>
  <si>
    <t>P/F CP brass pipe 32 mm for bottle trap</t>
  </si>
  <si>
    <t>P/F looking mirror of 5.5 mm thick superior glass of approved quality complete with 12 mm thick of water type ply wood sheet ground 40 mm widex 12 mm thick 1st class teak wood beeding frame of half round fixed to wooden cleats with CP brass screw and washer complete teak wood beading finished with sprits polishing complete.</t>
  </si>
  <si>
    <t xml:space="preserve">Dismentling broken wash basin /kitchen sink with old worn out bracket and cleaning of waste water pipe up to trap.
</t>
  </si>
  <si>
    <t xml:space="preserve">Extra for providing and fixing of 8mm to 9mm thick ceramic glazed wall tiles instead of 5mm thick ceramic glazed wall tiles.
</t>
  </si>
  <si>
    <t xml:space="preserve">1.S &amp; F of Nitrile pipe section 9 mm thickness with SR 900 Adhesive and joints cover with Nitrile ECO Tapes, of pipe size
( A)09X35 mm for 25 mm GI pipe.
</t>
  </si>
  <si>
    <t xml:space="preserve">2 S &amp; F of Nitrile pipe section 9 mm thickness with SR 900 Adhesive and joints cover with Nitrile ECO Tapes, of pipe size.
( B )09X42 mm for 32 mm GI pipe.
</t>
  </si>
  <si>
    <t xml:space="preserve">4 S &amp; F of Nitrile pipe section 9 mm thickness with SR 900 Adhesive and joints cover with Nitrile ECO Tapes, of pipe size.
( D) 09X 60 mm for 50 mm GI pipe.
</t>
  </si>
  <si>
    <t xml:space="preserve">5 S &amp; F of  two coat of Paramount Thermal protecting layer over Nitrile pipe section with glass cloth for pipe Sizes.
( A) 09X35 mm for 25 mm GI pipe.
</t>
  </si>
  <si>
    <t xml:space="preserve">6 S &amp; F of  two coat of Paramount Thermal protecting layer over Nitrile pipe section with glass cloth for pipe Sizes.
(B) 09X42 mm for 32 mm GI pipe.
</t>
  </si>
  <si>
    <t xml:space="preserve">8  S &amp; F of  two coat of Paramount Thermal protecting layer over Nitrile pipe section with glass cloth for pipe Sizes.
( D ) 09X 60 mm for 50 mm GI pipe.
</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</si>
  <si>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</si>
  <si>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</si>
  <si>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</si>
  <si>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</si>
  <si>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</si>
  <si>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</si>
  <si>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</si>
  <si>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</si>
  <si>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</si>
  <si>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</si>
  <si>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</si>
  <si>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</si>
  <si>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</si>
  <si>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</si>
  <si>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</si>
  <si>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</si>
  <si>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</si>
  <si>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</si>
  <si>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</si>
  <si>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</si>
  <si>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</si>
  <si>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</si>
  <si>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</si>
  <si>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</si>
  <si>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</si>
  <si>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</si>
  <si>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</si>
  <si>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</si>
  <si>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</si>
  <si>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</si>
  <si>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</si>
  <si>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</si>
  <si>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</si>
  <si>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</si>
  <si>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</si>
  <si>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</si>
  <si>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</si>
  <si>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</si>
  <si>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</si>
  <si>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</si>
  <si>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</si>
  <si>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</si>
  <si>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</si>
  <si>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</si>
  <si>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</si>
  <si>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</si>
  <si>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</si>
  <si>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</si>
  <si>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</si>
  <si>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</si>
  <si>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</si>
  <si>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</si>
  <si>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</si>
  <si>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</si>
  <si>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</si>
  <si>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</si>
  <si>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</si>
  <si>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</si>
  <si>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</si>
  <si>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</si>
  <si>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</si>
  <si>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</si>
  <si>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metre</t>
  </si>
  <si>
    <t>kg</t>
  </si>
  <si>
    <t>each</t>
  </si>
  <si>
    <t>Cum</t>
  </si>
  <si>
    <t>Each</t>
  </si>
  <si>
    <t>Mtr.</t>
  </si>
  <si>
    <t>Sqm.</t>
  </si>
  <si>
    <t>Meter</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</si>
  <si>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</si>
  <si>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</si>
  <si>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Name of Work: Miscellaneous civil renovation works at various Halls, IIT Kanpur</t>
  </si>
  <si>
    <t xml:space="preserve">Providind and fixing  Soliriod  valve for urinal flushing sensor set electricity oprated.
</t>
  </si>
  <si>
    <t xml:space="preserve">"Providing and fixing  sensor circuit for urinal icluding removal of old worn out sensor etc complete  electricity oprated.
</t>
  </si>
  <si>
    <t xml:space="preserve">Providing and fixing c.p. brass Urinal flush valve Auto closing System with Built-in Control cock &amp; wall flange
15 mm nominal bor
</t>
  </si>
  <si>
    <t>NIT No:  Civil/21/05/2024-2</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</si>
</sst>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b/>
      <sz val="14"/>
      <name val="Arial"/>
      <family val="2"/>
    </font>
    <font>
      <sz val="8"/>
      <name val="Calibri"/>
      <family val="2"/>
    </font>
    <font>
      <b/>
      <sz val="14"/>
      <name val="Times New Roman"/>
      <family val="1"/>
    </font>
    <font>
      <sz val="12"/>
      <name val="Times New Roman"/>
      <family val="1"/>
    </font>
    <font>
      <b/>
      <sz val="12"/>
      <name val="Arial"/>
      <family val="2"/>
    </font>
    <font>
      <sz val="12"/>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17" fillId="0" borderId="15" xfId="56" applyNumberFormat="1" applyFont="1" applyFill="1" applyBorder="1" applyAlignment="1">
      <alignment horizontal="center" vertical="top" wrapText="1"/>
      <protection/>
    </xf>
    <xf numFmtId="0" fontId="61" fillId="0" borderId="15" xfId="0" applyFont="1" applyFill="1" applyBorder="1" applyAlignment="1">
      <alignment horizontal="center" vertical="center"/>
    </xf>
    <xf numFmtId="0" fontId="4" fillId="0" borderId="0" xfId="56" applyNumberFormat="1" applyFont="1" applyFill="1" applyAlignment="1">
      <alignment wrapText="1"/>
      <protection/>
    </xf>
    <xf numFmtId="0" fontId="4" fillId="0" borderId="15" xfId="0" applyFont="1" applyFill="1" applyBorder="1" applyAlignment="1">
      <alignment horizontal="center" vertical="top"/>
    </xf>
    <xf numFmtId="0" fontId="4" fillId="0" borderId="15" xfId="56" applyNumberFormat="1" applyFont="1" applyFill="1" applyBorder="1" applyAlignment="1">
      <alignment horizontal="center" vertical="top" wrapText="1"/>
      <protection/>
    </xf>
    <xf numFmtId="0" fontId="20" fillId="0" borderId="15" xfId="56" applyNumberFormat="1" applyFont="1" applyFill="1" applyBorder="1" applyAlignment="1">
      <alignment horizontal="left" vertical="top" wrapText="1"/>
      <protection/>
    </xf>
    <xf numFmtId="0" fontId="62" fillId="0" borderId="15" xfId="0" applyFont="1" applyFill="1" applyBorder="1" applyAlignment="1">
      <alignment horizontal="center" vertical="center"/>
    </xf>
    <xf numFmtId="2" fontId="20" fillId="0" borderId="15" xfId="55" applyNumberFormat="1" applyFont="1" applyFill="1" applyBorder="1" applyAlignment="1">
      <alignment horizontal="center" vertical="center" wrapText="1"/>
      <protection/>
    </xf>
    <xf numFmtId="2" fontId="20" fillId="0" borderId="15" xfId="56" applyNumberFormat="1" applyFont="1" applyFill="1" applyBorder="1" applyAlignment="1" applyProtection="1">
      <alignment horizontal="center" vertical="center"/>
      <protection locked="0"/>
    </xf>
    <xf numFmtId="2" fontId="20" fillId="0" borderId="15" xfId="59" applyNumberFormat="1" applyFont="1" applyFill="1" applyBorder="1" applyAlignment="1">
      <alignment horizontal="center" vertical="center"/>
      <protection/>
    </xf>
    <xf numFmtId="2" fontId="20" fillId="0" borderId="15" xfId="56" applyNumberFormat="1" applyFont="1" applyFill="1" applyBorder="1" applyAlignment="1">
      <alignment horizontal="center" vertical="center"/>
      <protection/>
    </xf>
    <xf numFmtId="2" fontId="20" fillId="33" borderId="15" xfId="56" applyNumberFormat="1" applyFont="1" applyFill="1" applyBorder="1" applyAlignment="1" applyProtection="1">
      <alignment horizontal="center" vertical="center"/>
      <protection locked="0"/>
    </xf>
    <xf numFmtId="2" fontId="20" fillId="0" borderId="15" xfId="56" applyNumberFormat="1" applyFont="1" applyFill="1" applyBorder="1" applyAlignment="1" applyProtection="1">
      <alignment horizontal="center" vertical="center" wrapText="1"/>
      <protection locked="0"/>
    </xf>
    <xf numFmtId="0" fontId="21" fillId="0" borderId="16" xfId="59" applyNumberFormat="1" applyFont="1" applyFill="1" applyBorder="1" applyAlignment="1">
      <alignment horizontal="left" vertical="top"/>
      <protection/>
    </xf>
    <xf numFmtId="0" fontId="22" fillId="0" borderId="17" xfId="59" applyNumberFormat="1" applyFont="1" applyFill="1" applyBorder="1" applyAlignment="1">
      <alignment vertical="top"/>
      <protection/>
    </xf>
    <xf numFmtId="0" fontId="21" fillId="0" borderId="18" xfId="59" applyNumberFormat="1" applyFont="1" applyFill="1" applyBorder="1" applyAlignment="1">
      <alignment horizontal="left" vertical="top"/>
      <protection/>
    </xf>
    <xf numFmtId="0" fontId="23" fillId="0" borderId="12" xfId="56" applyNumberFormat="1" applyFont="1" applyFill="1" applyBorder="1" applyAlignment="1" applyProtection="1">
      <alignment vertical="top"/>
      <protection/>
    </xf>
    <xf numFmtId="10" fontId="15" fillId="33" borderId="11" xfId="67" applyNumberFormat="1" applyFont="1" applyFill="1" applyBorder="1" applyAlignment="1" applyProtection="1">
      <alignment horizontal="center" vertical="center"/>
      <protection locked="0"/>
    </xf>
    <xf numFmtId="0" fontId="21" fillId="0" borderId="13" xfId="59" applyNumberFormat="1" applyFont="1" applyFill="1" applyBorder="1" applyAlignment="1">
      <alignment horizontal="left" vertical="top"/>
      <protection/>
    </xf>
    <xf numFmtId="2" fontId="20" fillId="0" borderId="15" xfId="58" applyNumberFormat="1" applyFont="1" applyFill="1" applyBorder="1" applyAlignment="1">
      <alignment horizontal="center" vertical="center"/>
      <protection/>
    </xf>
    <xf numFmtId="0" fontId="20" fillId="0" borderId="15" xfId="59" applyNumberFormat="1" applyFont="1" applyFill="1" applyBorder="1" applyAlignment="1">
      <alignment horizontal="center" vertical="center" wrapText="1"/>
      <protection/>
    </xf>
    <xf numFmtId="0" fontId="22" fillId="0" borderId="0" xfId="59" applyNumberFormat="1" applyFont="1" applyFill="1" applyBorder="1" applyAlignment="1">
      <alignment horizontal="center" vertical="top"/>
      <protection/>
    </xf>
    <xf numFmtId="0" fontId="14" fillId="0" borderId="19" xfId="59" applyNumberFormat="1" applyFont="1" applyFill="1" applyBorder="1" applyAlignment="1">
      <alignment horizontal="center" vertical="top"/>
      <protection/>
    </xf>
    <xf numFmtId="0" fontId="22" fillId="0" borderId="19" xfId="59" applyNumberFormat="1" applyFont="1" applyFill="1" applyBorder="1" applyAlignment="1">
      <alignment horizontal="center" vertical="top"/>
      <protection/>
    </xf>
    <xf numFmtId="0" fontId="22" fillId="0" borderId="0" xfId="56" applyNumberFormat="1" applyFont="1" applyFill="1" applyAlignment="1">
      <alignment horizontal="center" vertical="top"/>
      <protection/>
    </xf>
    <xf numFmtId="2" fontId="14" fillId="0" borderId="20" xfId="59" applyNumberFormat="1" applyFont="1" applyFill="1" applyBorder="1" applyAlignment="1">
      <alignment horizontal="center" vertical="top"/>
      <protection/>
    </xf>
    <xf numFmtId="2" fontId="14" fillId="0" borderId="21" xfId="59" applyNumberFormat="1" applyFont="1" applyFill="1" applyBorder="1" applyAlignment="1">
      <alignment horizontal="center" vertical="top"/>
      <protection/>
    </xf>
    <xf numFmtId="0" fontId="22" fillId="0" borderId="22" xfId="59" applyNumberFormat="1" applyFont="1" applyFill="1" applyBorder="1" applyAlignment="1">
      <alignment horizontal="center" vertical="top" wrapText="1"/>
      <protection/>
    </xf>
    <xf numFmtId="0" fontId="14" fillId="0" borderId="11" xfId="59" applyNumberFormat="1" applyFont="1" applyFill="1" applyBorder="1" applyAlignment="1" applyProtection="1">
      <alignment horizontal="center" vertical="center" wrapText="1"/>
      <protection locked="0"/>
    </xf>
    <xf numFmtId="0" fontId="15" fillId="33" borderId="11" xfId="59" applyNumberFormat="1" applyFont="1" applyFill="1" applyBorder="1" applyAlignment="1" applyProtection="1">
      <alignment horizontal="center" vertical="center" wrapText="1"/>
      <protection locked="0"/>
    </xf>
    <xf numFmtId="0" fontId="23" fillId="0" borderId="11" xfId="59" applyNumberFormat="1" applyFont="1" applyFill="1" applyBorder="1" applyAlignment="1">
      <alignment horizontal="center" vertical="top"/>
      <protection/>
    </xf>
    <xf numFmtId="0" fontId="22" fillId="0" borderId="11" xfId="56" applyNumberFormat="1" applyFont="1" applyFill="1" applyBorder="1" applyAlignment="1" applyProtection="1">
      <alignment horizontal="center" vertical="top"/>
      <protection/>
    </xf>
    <xf numFmtId="0" fontId="14" fillId="0" borderId="11" xfId="67" applyNumberFormat="1" applyFont="1" applyFill="1" applyBorder="1" applyAlignment="1" applyProtection="1">
      <alignment horizontal="center" vertical="center" wrapText="1"/>
      <protection locked="0"/>
    </xf>
    <xf numFmtId="0" fontId="14" fillId="0" borderId="11" xfId="59" applyNumberFormat="1" applyFont="1" applyFill="1" applyBorder="1" applyAlignment="1" applyProtection="1">
      <alignment horizontal="center" vertical="center" wrapText="1"/>
      <protection/>
    </xf>
    <xf numFmtId="0" fontId="22" fillId="0" borderId="0" xfId="56" applyNumberFormat="1" applyFont="1" applyFill="1" applyAlignment="1" applyProtection="1">
      <alignment horizontal="center" vertical="top"/>
      <protection/>
    </xf>
    <xf numFmtId="2" fontId="24" fillId="0" borderId="13" xfId="59" applyNumberFormat="1" applyFont="1" applyFill="1" applyBorder="1" applyAlignment="1">
      <alignment horizontal="center" vertical="top"/>
      <protection/>
    </xf>
    <xf numFmtId="2" fontId="14" fillId="0" borderId="23" xfId="59" applyNumberFormat="1" applyFont="1" applyFill="1" applyBorder="1" applyAlignment="1">
      <alignment horizontal="center" vertical="top"/>
      <protection/>
    </xf>
    <xf numFmtId="0" fontId="22" fillId="0" borderId="13" xfId="59" applyNumberFormat="1" applyFont="1" applyFill="1" applyBorder="1" applyAlignment="1">
      <alignment horizontal="center" vertical="top" wrapText="1"/>
      <protection/>
    </xf>
    <xf numFmtId="0" fontId="19" fillId="0" borderId="24" xfId="56" applyNumberFormat="1" applyFont="1" applyFill="1" applyBorder="1" applyAlignment="1" applyProtection="1">
      <alignment horizontal="center" vertical="top"/>
      <protection/>
    </xf>
    <xf numFmtId="0" fontId="19" fillId="0" borderId="25" xfId="56" applyNumberFormat="1" applyFont="1" applyFill="1" applyBorder="1" applyAlignment="1" applyProtection="1">
      <alignment horizontal="center" vertical="top"/>
      <protection/>
    </xf>
    <xf numFmtId="0" fontId="19" fillId="0" borderId="26"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55"/>
  <sheetViews>
    <sheetView showGridLines="0" zoomScale="85" zoomScaleNormal="85" zoomScaleSheetLayoutView="80" zoomScalePageLayoutView="0" workbookViewId="0" topLeftCell="A1">
      <selection activeCell="B15" sqref="B15"/>
    </sheetView>
  </sheetViews>
  <sheetFormatPr defaultColWidth="9.140625" defaultRowHeight="15"/>
  <cols>
    <col min="1" max="1" width="9.57421875" style="1" customWidth="1"/>
    <col min="2" max="2" width="58.140625" style="1" customWidth="1"/>
    <col min="3" max="3" width="13.140625" style="1" hidden="1" customWidth="1"/>
    <col min="4" max="4" width="10.57421875" style="1" customWidth="1"/>
    <col min="5" max="5" width="9.28125" style="1" customWidth="1"/>
    <col min="6" max="6" width="14.7109375" style="1" customWidth="1"/>
    <col min="7" max="13" width="0" style="1" hidden="1" customWidth="1"/>
    <col min="14" max="14" width="0" style="2" hidden="1" customWidth="1"/>
    <col min="15" max="50" width="0" style="1" hidden="1" customWidth="1"/>
    <col min="51" max="51" width="0.2890625" style="1" hidden="1" customWidth="1"/>
    <col min="52" max="52" width="4.00390625" style="1" hidden="1" customWidth="1"/>
    <col min="53" max="53" width="15.8515625" style="1" customWidth="1"/>
    <col min="54" max="54" width="0.13671875" style="1" hidden="1" customWidth="1"/>
    <col min="55" max="55" width="37.4218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55</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506</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510</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40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2.2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48</v>
      </c>
      <c r="BB11" s="20" t="s">
        <v>32</v>
      </c>
      <c r="BC11" s="20" t="s">
        <v>33</v>
      </c>
      <c r="IE11" s="18"/>
      <c r="IF11" s="18"/>
      <c r="IG11" s="18"/>
      <c r="IH11" s="18"/>
      <c r="II11" s="18"/>
    </row>
    <row r="12" spans="1:243" s="17" customFormat="1" ht="15">
      <c r="A12" s="16">
        <v>1</v>
      </c>
      <c r="B12" s="16">
        <v>2</v>
      </c>
      <c r="C12" s="23">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5">
        <v>7</v>
      </c>
      <c r="BB12" s="25">
        <v>54</v>
      </c>
      <c r="BC12" s="25">
        <v>8</v>
      </c>
      <c r="IE12" s="18"/>
      <c r="IF12" s="18"/>
      <c r="IG12" s="18"/>
      <c r="IH12" s="18"/>
      <c r="II12" s="18"/>
    </row>
    <row r="13" spans="1:243" s="17" customFormat="1" ht="18.75">
      <c r="A13" s="25">
        <v>1</v>
      </c>
      <c r="B13" s="26" t="s">
        <v>52</v>
      </c>
      <c r="C13" s="27" t="s">
        <v>43</v>
      </c>
      <c r="D13" s="64"/>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6"/>
      <c r="IA13" s="17">
        <v>1</v>
      </c>
      <c r="IB13" s="17" t="s">
        <v>52</v>
      </c>
      <c r="IC13" s="17" t="s">
        <v>43</v>
      </c>
      <c r="IE13" s="18"/>
      <c r="IF13" s="18"/>
      <c r="IG13" s="18"/>
      <c r="IH13" s="18"/>
      <c r="II13" s="18"/>
    </row>
    <row r="14" spans="1:243" s="17" customFormat="1" ht="18.75">
      <c r="A14" s="29">
        <v>1.01</v>
      </c>
      <c r="B14" s="31" t="s">
        <v>227</v>
      </c>
      <c r="C14" s="32" t="s">
        <v>44</v>
      </c>
      <c r="D14" s="64"/>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6"/>
      <c r="IA14" s="17">
        <v>1.01</v>
      </c>
      <c r="IB14" s="17" t="s">
        <v>227</v>
      </c>
      <c r="IC14" s="17" t="s">
        <v>44</v>
      </c>
      <c r="IE14" s="18"/>
      <c r="IF14" s="18"/>
      <c r="IG14" s="18"/>
      <c r="IH14" s="18"/>
      <c r="II14" s="18"/>
    </row>
    <row r="15" spans="1:243" s="17" customFormat="1" ht="141.75">
      <c r="A15" s="30">
        <v>1.02</v>
      </c>
      <c r="B15" s="31" t="s">
        <v>228</v>
      </c>
      <c r="C15" s="32" t="s">
        <v>45</v>
      </c>
      <c r="D15" s="64"/>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6"/>
      <c r="IA15" s="17">
        <v>1.02</v>
      </c>
      <c r="IB15" s="17" t="s">
        <v>228</v>
      </c>
      <c r="IC15" s="17" t="s">
        <v>45</v>
      </c>
      <c r="IE15" s="18"/>
      <c r="IF15" s="18"/>
      <c r="IG15" s="18"/>
      <c r="IH15" s="18"/>
      <c r="II15" s="18"/>
    </row>
    <row r="16" spans="1:243" s="17" customFormat="1" ht="18.75">
      <c r="A16" s="29">
        <v>1.03</v>
      </c>
      <c r="B16" s="31" t="s">
        <v>229</v>
      </c>
      <c r="C16" s="32" t="s">
        <v>46</v>
      </c>
      <c r="D16" s="64"/>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6"/>
      <c r="IA16" s="17">
        <v>1.03</v>
      </c>
      <c r="IB16" s="17" t="s">
        <v>229</v>
      </c>
      <c r="IC16" s="17" t="s">
        <v>46</v>
      </c>
      <c r="IE16" s="18"/>
      <c r="IF16" s="18"/>
      <c r="IG16" s="18"/>
      <c r="IH16" s="18"/>
      <c r="II16" s="18"/>
    </row>
    <row r="17" spans="1:243" s="17" customFormat="1" ht="31.5">
      <c r="A17" s="30">
        <v>1.04</v>
      </c>
      <c r="B17" s="31" t="s">
        <v>230</v>
      </c>
      <c r="C17" s="32" t="s">
        <v>49</v>
      </c>
      <c r="D17" s="33">
        <v>11.8</v>
      </c>
      <c r="E17" s="33" t="s">
        <v>496</v>
      </c>
      <c r="F17" s="33">
        <v>365.94</v>
      </c>
      <c r="G17" s="34"/>
      <c r="H17" s="34"/>
      <c r="I17" s="35" t="s">
        <v>34</v>
      </c>
      <c r="J17" s="36">
        <f aca="true" t="shared" si="0" ref="J17:J252">IF(I17="Less(-)",-1,1)</f>
        <v>1</v>
      </c>
      <c r="K17" s="34" t="s">
        <v>35</v>
      </c>
      <c r="L17" s="34" t="s">
        <v>4</v>
      </c>
      <c r="M17" s="37"/>
      <c r="N17" s="34"/>
      <c r="O17" s="34"/>
      <c r="P17" s="38"/>
      <c r="Q17" s="34"/>
      <c r="R17" s="34"/>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5">
        <f aca="true" t="shared" si="1" ref="BA17:BA22">ROUND(total_amount_ba($B$2,$D$2,D17,F17,J17,K17,M17),0)</f>
        <v>4318</v>
      </c>
      <c r="BB17" s="45">
        <f aca="true" t="shared" si="2" ref="BB17:BB22">BA17+SUM(N17:AZ17)</f>
        <v>4318</v>
      </c>
      <c r="BC17" s="46" t="str">
        <f aca="true" t="shared" si="3" ref="BC17:BC22">SpellNumber(L17,BB17)</f>
        <v>INR  Four Thousand Three Hundred &amp; Eighteen  Only</v>
      </c>
      <c r="IA17" s="17">
        <v>1.04</v>
      </c>
      <c r="IB17" s="17" t="s">
        <v>230</v>
      </c>
      <c r="IC17" s="17" t="s">
        <v>49</v>
      </c>
      <c r="ID17" s="17">
        <v>11.8</v>
      </c>
      <c r="IE17" s="18" t="s">
        <v>496</v>
      </c>
      <c r="IF17" s="18"/>
      <c r="IG17" s="18"/>
      <c r="IH17" s="18"/>
      <c r="II17" s="18"/>
    </row>
    <row r="18" spans="1:243" s="17" customFormat="1" ht="63">
      <c r="A18" s="29">
        <v>1.05</v>
      </c>
      <c r="B18" s="31" t="s">
        <v>231</v>
      </c>
      <c r="C18" s="32" t="s">
        <v>50</v>
      </c>
      <c r="D18" s="64"/>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6"/>
      <c r="IA18" s="17">
        <v>1.05</v>
      </c>
      <c r="IB18" s="17" t="s">
        <v>231</v>
      </c>
      <c r="IC18" s="17" t="s">
        <v>50</v>
      </c>
      <c r="IE18" s="18"/>
      <c r="IF18" s="18"/>
      <c r="IG18" s="18"/>
      <c r="IH18" s="18"/>
      <c r="II18" s="18"/>
    </row>
    <row r="19" spans="1:243" s="17" customFormat="1" ht="15.75">
      <c r="A19" s="30">
        <v>1.06</v>
      </c>
      <c r="B19" s="31" t="s">
        <v>229</v>
      </c>
      <c r="C19" s="32" t="s">
        <v>47</v>
      </c>
      <c r="D19" s="33">
        <v>12.5</v>
      </c>
      <c r="E19" s="33" t="s">
        <v>53</v>
      </c>
      <c r="F19" s="33">
        <v>24.68</v>
      </c>
      <c r="G19" s="34"/>
      <c r="H19" s="34"/>
      <c r="I19" s="35" t="s">
        <v>34</v>
      </c>
      <c r="J19" s="36">
        <f t="shared" si="0"/>
        <v>1</v>
      </c>
      <c r="K19" s="34" t="s">
        <v>35</v>
      </c>
      <c r="L19" s="34" t="s">
        <v>4</v>
      </c>
      <c r="M19" s="37"/>
      <c r="N19" s="34"/>
      <c r="O19" s="34"/>
      <c r="P19" s="38"/>
      <c r="Q19" s="34"/>
      <c r="R19" s="34"/>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5">
        <f t="shared" si="1"/>
        <v>309</v>
      </c>
      <c r="BB19" s="45">
        <f t="shared" si="2"/>
        <v>309</v>
      </c>
      <c r="BC19" s="46" t="str">
        <f t="shared" si="3"/>
        <v>INR  Three Hundred &amp; Nine  Only</v>
      </c>
      <c r="IA19" s="17">
        <v>1.06</v>
      </c>
      <c r="IB19" s="17" t="s">
        <v>229</v>
      </c>
      <c r="IC19" s="17" t="s">
        <v>47</v>
      </c>
      <c r="ID19" s="17">
        <v>12.5</v>
      </c>
      <c r="IE19" s="18" t="s">
        <v>53</v>
      </c>
      <c r="IF19" s="18"/>
      <c r="IG19" s="18"/>
      <c r="IH19" s="18"/>
      <c r="II19" s="18"/>
    </row>
    <row r="20" spans="1:243" s="17" customFormat="1" ht="18.75">
      <c r="A20" s="29">
        <v>1.07</v>
      </c>
      <c r="B20" s="31" t="s">
        <v>232</v>
      </c>
      <c r="C20" s="32" t="s">
        <v>51</v>
      </c>
      <c r="D20" s="64"/>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6"/>
      <c r="IA20" s="17">
        <v>1.07</v>
      </c>
      <c r="IB20" s="17" t="s">
        <v>232</v>
      </c>
      <c r="IC20" s="17" t="s">
        <v>51</v>
      </c>
      <c r="IE20" s="18"/>
      <c r="IF20" s="18"/>
      <c r="IG20" s="18"/>
      <c r="IH20" s="18"/>
      <c r="II20" s="18"/>
    </row>
    <row r="21" spans="1:243" s="17" customFormat="1" ht="47.25">
      <c r="A21" s="30">
        <v>1.08</v>
      </c>
      <c r="B21" s="31" t="s">
        <v>233</v>
      </c>
      <c r="C21" s="32" t="s">
        <v>57</v>
      </c>
      <c r="D21" s="64"/>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6"/>
      <c r="IA21" s="17">
        <v>1.08</v>
      </c>
      <c r="IB21" s="17" t="s">
        <v>233</v>
      </c>
      <c r="IC21" s="17" t="s">
        <v>57</v>
      </c>
      <c r="IE21" s="18"/>
      <c r="IF21" s="18"/>
      <c r="IG21" s="18"/>
      <c r="IH21" s="18"/>
      <c r="II21" s="18"/>
    </row>
    <row r="22" spans="1:243" s="17" customFormat="1" ht="47.25">
      <c r="A22" s="29">
        <v>1.09</v>
      </c>
      <c r="B22" s="31" t="s">
        <v>234</v>
      </c>
      <c r="C22" s="32" t="s">
        <v>58</v>
      </c>
      <c r="D22" s="33">
        <v>7.65</v>
      </c>
      <c r="E22" s="33" t="s">
        <v>54</v>
      </c>
      <c r="F22" s="33">
        <v>6457.83</v>
      </c>
      <c r="G22" s="34"/>
      <c r="H22" s="34"/>
      <c r="I22" s="35" t="s">
        <v>34</v>
      </c>
      <c r="J22" s="36">
        <f t="shared" si="0"/>
        <v>1</v>
      </c>
      <c r="K22" s="34" t="s">
        <v>35</v>
      </c>
      <c r="L22" s="34" t="s">
        <v>4</v>
      </c>
      <c r="M22" s="37"/>
      <c r="N22" s="34"/>
      <c r="O22" s="34"/>
      <c r="P22" s="38"/>
      <c r="Q22" s="34"/>
      <c r="R22" s="34"/>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5">
        <f t="shared" si="1"/>
        <v>49402</v>
      </c>
      <c r="BB22" s="45">
        <f t="shared" si="2"/>
        <v>49402</v>
      </c>
      <c r="BC22" s="46" t="str">
        <f t="shared" si="3"/>
        <v>INR  Forty Nine Thousand Four Hundred &amp; Two  Only</v>
      </c>
      <c r="IA22" s="17">
        <v>1.09</v>
      </c>
      <c r="IB22" s="17" t="s">
        <v>234</v>
      </c>
      <c r="IC22" s="17" t="s">
        <v>58</v>
      </c>
      <c r="ID22" s="17">
        <v>7.65</v>
      </c>
      <c r="IE22" s="18" t="s">
        <v>54</v>
      </c>
      <c r="IF22" s="18"/>
      <c r="IG22" s="18"/>
      <c r="IH22" s="18"/>
      <c r="II22" s="18"/>
    </row>
    <row r="23" spans="1:243" s="17" customFormat="1" ht="126">
      <c r="A23" s="30">
        <v>1.1</v>
      </c>
      <c r="B23" s="31" t="s">
        <v>235</v>
      </c>
      <c r="C23" s="32" t="s">
        <v>59</v>
      </c>
      <c r="D23" s="64"/>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6"/>
      <c r="IA23" s="17">
        <v>1.1</v>
      </c>
      <c r="IB23" s="17" t="s">
        <v>235</v>
      </c>
      <c r="IC23" s="17" t="s">
        <v>59</v>
      </c>
      <c r="IE23" s="18"/>
      <c r="IF23" s="18"/>
      <c r="IG23" s="18"/>
      <c r="IH23" s="18"/>
      <c r="II23" s="18"/>
    </row>
    <row r="24" spans="1:243" s="17" customFormat="1" ht="47.25">
      <c r="A24" s="29">
        <v>1.11</v>
      </c>
      <c r="B24" s="31" t="s">
        <v>236</v>
      </c>
      <c r="C24" s="32" t="s">
        <v>60</v>
      </c>
      <c r="D24" s="33">
        <v>3.8</v>
      </c>
      <c r="E24" s="33" t="s">
        <v>54</v>
      </c>
      <c r="F24" s="33">
        <v>8220.25</v>
      </c>
      <c r="G24" s="34"/>
      <c r="H24" s="34"/>
      <c r="I24" s="35" t="s">
        <v>34</v>
      </c>
      <c r="J24" s="36">
        <f t="shared" si="0"/>
        <v>1</v>
      </c>
      <c r="K24" s="34" t="s">
        <v>35</v>
      </c>
      <c r="L24" s="34" t="s">
        <v>4</v>
      </c>
      <c r="M24" s="37"/>
      <c r="N24" s="34"/>
      <c r="O24" s="34"/>
      <c r="P24" s="38"/>
      <c r="Q24" s="34"/>
      <c r="R24" s="34"/>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5">
        <f aca="true" t="shared" si="4" ref="BA24:BA86">ROUND(total_amount_ba($B$2,$D$2,D24,F24,J24,K24,M24),0)</f>
        <v>31237</v>
      </c>
      <c r="BB24" s="45">
        <f aca="true" t="shared" si="5" ref="BB24:BB86">BA24+SUM(N24:AZ24)</f>
        <v>31237</v>
      </c>
      <c r="BC24" s="46" t="str">
        <f aca="true" t="shared" si="6" ref="BC24:BC86">SpellNumber(L24,BB24)</f>
        <v>INR  Thirty One Thousand Two Hundred &amp; Thirty Seven  Only</v>
      </c>
      <c r="IA24" s="17">
        <v>1.11</v>
      </c>
      <c r="IB24" s="17" t="s">
        <v>236</v>
      </c>
      <c r="IC24" s="17" t="s">
        <v>60</v>
      </c>
      <c r="ID24" s="17">
        <v>3.8</v>
      </c>
      <c r="IE24" s="18" t="s">
        <v>54</v>
      </c>
      <c r="IF24" s="18"/>
      <c r="IG24" s="18"/>
      <c r="IH24" s="18"/>
      <c r="II24" s="18"/>
    </row>
    <row r="25" spans="1:243" s="17" customFormat="1" ht="145.5" customHeight="1">
      <c r="A25" s="30">
        <v>1.12</v>
      </c>
      <c r="B25" s="31" t="s">
        <v>237</v>
      </c>
      <c r="C25" s="32" t="s">
        <v>61</v>
      </c>
      <c r="D25" s="33">
        <v>15.75</v>
      </c>
      <c r="E25" s="33" t="s">
        <v>53</v>
      </c>
      <c r="F25" s="33">
        <v>597.68</v>
      </c>
      <c r="G25" s="34"/>
      <c r="H25" s="34"/>
      <c r="I25" s="35" t="s">
        <v>34</v>
      </c>
      <c r="J25" s="36">
        <f t="shared" si="0"/>
        <v>1</v>
      </c>
      <c r="K25" s="34" t="s">
        <v>35</v>
      </c>
      <c r="L25" s="34" t="s">
        <v>4</v>
      </c>
      <c r="M25" s="37"/>
      <c r="N25" s="34"/>
      <c r="O25" s="34"/>
      <c r="P25" s="38"/>
      <c r="Q25" s="34"/>
      <c r="R25" s="34"/>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5">
        <f t="shared" si="4"/>
        <v>9413</v>
      </c>
      <c r="BB25" s="45">
        <f t="shared" si="5"/>
        <v>9413</v>
      </c>
      <c r="BC25" s="46" t="str">
        <f t="shared" si="6"/>
        <v>INR  Nine Thousand Four Hundred &amp; Thirteen  Only</v>
      </c>
      <c r="IA25" s="17">
        <v>1.12</v>
      </c>
      <c r="IB25" s="17" t="s">
        <v>237</v>
      </c>
      <c r="IC25" s="17" t="s">
        <v>61</v>
      </c>
      <c r="ID25" s="17">
        <v>15.75</v>
      </c>
      <c r="IE25" s="18" t="s">
        <v>53</v>
      </c>
      <c r="IF25" s="18"/>
      <c r="IG25" s="18"/>
      <c r="IH25" s="18"/>
      <c r="II25" s="18"/>
    </row>
    <row r="26" spans="1:243" s="17" customFormat="1" ht="18.75">
      <c r="A26" s="29">
        <v>1.13</v>
      </c>
      <c r="B26" s="31" t="s">
        <v>238</v>
      </c>
      <c r="C26" s="32" t="s">
        <v>62</v>
      </c>
      <c r="D26" s="64"/>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6"/>
      <c r="IA26" s="17">
        <v>1.13</v>
      </c>
      <c r="IB26" s="17" t="s">
        <v>238</v>
      </c>
      <c r="IC26" s="17" t="s">
        <v>62</v>
      </c>
      <c r="IE26" s="18"/>
      <c r="IF26" s="18"/>
      <c r="IG26" s="18"/>
      <c r="IH26" s="18"/>
      <c r="II26" s="18"/>
    </row>
    <row r="27" spans="1:243" s="17" customFormat="1" ht="141.75">
      <c r="A27" s="30">
        <v>1.14</v>
      </c>
      <c r="B27" s="31" t="s">
        <v>239</v>
      </c>
      <c r="C27" s="32" t="s">
        <v>63</v>
      </c>
      <c r="D27" s="33">
        <v>0.55</v>
      </c>
      <c r="E27" s="33" t="s">
        <v>54</v>
      </c>
      <c r="F27" s="33">
        <v>9398.77</v>
      </c>
      <c r="G27" s="34"/>
      <c r="H27" s="34"/>
      <c r="I27" s="35" t="s">
        <v>34</v>
      </c>
      <c r="J27" s="36">
        <f t="shared" si="0"/>
        <v>1</v>
      </c>
      <c r="K27" s="34" t="s">
        <v>35</v>
      </c>
      <c r="L27" s="34" t="s">
        <v>4</v>
      </c>
      <c r="M27" s="37"/>
      <c r="N27" s="34"/>
      <c r="O27" s="34"/>
      <c r="P27" s="38"/>
      <c r="Q27" s="34"/>
      <c r="R27" s="34"/>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5">
        <f t="shared" si="4"/>
        <v>5169</v>
      </c>
      <c r="BB27" s="45">
        <f t="shared" si="5"/>
        <v>5169</v>
      </c>
      <c r="BC27" s="46" t="str">
        <f t="shared" si="6"/>
        <v>INR  Five Thousand One Hundred &amp; Sixty Nine  Only</v>
      </c>
      <c r="IA27" s="17">
        <v>1.14</v>
      </c>
      <c r="IB27" s="17" t="s">
        <v>239</v>
      </c>
      <c r="IC27" s="17" t="s">
        <v>63</v>
      </c>
      <c r="ID27" s="17">
        <v>0.55</v>
      </c>
      <c r="IE27" s="18" t="s">
        <v>54</v>
      </c>
      <c r="IF27" s="18"/>
      <c r="IG27" s="18"/>
      <c r="IH27" s="18"/>
      <c r="II27" s="18"/>
    </row>
    <row r="28" spans="1:243" s="17" customFormat="1" ht="31.5">
      <c r="A28" s="29">
        <v>1.15</v>
      </c>
      <c r="B28" s="31" t="s">
        <v>240</v>
      </c>
      <c r="C28" s="32" t="s">
        <v>64</v>
      </c>
      <c r="D28" s="64"/>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6"/>
      <c r="IA28" s="17">
        <v>1.15</v>
      </c>
      <c r="IB28" s="17" t="s">
        <v>240</v>
      </c>
      <c r="IC28" s="17" t="s">
        <v>64</v>
      </c>
      <c r="IE28" s="18"/>
      <c r="IF28" s="18"/>
      <c r="IG28" s="18"/>
      <c r="IH28" s="18"/>
      <c r="II28" s="18"/>
    </row>
    <row r="29" spans="1:243" s="17" customFormat="1" ht="31.5">
      <c r="A29" s="30">
        <v>1.16</v>
      </c>
      <c r="B29" s="31" t="s">
        <v>241</v>
      </c>
      <c r="C29" s="32" t="s">
        <v>65</v>
      </c>
      <c r="D29" s="33">
        <v>48</v>
      </c>
      <c r="E29" s="33" t="s">
        <v>53</v>
      </c>
      <c r="F29" s="33">
        <v>270.01</v>
      </c>
      <c r="G29" s="34"/>
      <c r="H29" s="34"/>
      <c r="I29" s="35" t="s">
        <v>34</v>
      </c>
      <c r="J29" s="36">
        <f t="shared" si="0"/>
        <v>1</v>
      </c>
      <c r="K29" s="34" t="s">
        <v>35</v>
      </c>
      <c r="L29" s="34" t="s">
        <v>4</v>
      </c>
      <c r="M29" s="37"/>
      <c r="N29" s="34"/>
      <c r="O29" s="34"/>
      <c r="P29" s="38"/>
      <c r="Q29" s="34"/>
      <c r="R29" s="34"/>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5">
        <f t="shared" si="4"/>
        <v>12960</v>
      </c>
      <c r="BB29" s="45">
        <f t="shared" si="5"/>
        <v>12960</v>
      </c>
      <c r="BC29" s="46" t="str">
        <f t="shared" si="6"/>
        <v>INR  Twelve Thousand Nine Hundred &amp; Sixty  Only</v>
      </c>
      <c r="IA29" s="17">
        <v>1.16</v>
      </c>
      <c r="IB29" s="17" t="s">
        <v>241</v>
      </c>
      <c r="IC29" s="17" t="s">
        <v>65</v>
      </c>
      <c r="ID29" s="17">
        <v>48</v>
      </c>
      <c r="IE29" s="18" t="s">
        <v>53</v>
      </c>
      <c r="IF29" s="18"/>
      <c r="IG29" s="18"/>
      <c r="IH29" s="18"/>
      <c r="II29" s="18"/>
    </row>
    <row r="30" spans="1:243" s="17" customFormat="1" ht="31.5" customHeight="1">
      <c r="A30" s="29">
        <v>1.17</v>
      </c>
      <c r="B30" s="31" t="s">
        <v>242</v>
      </c>
      <c r="C30" s="32" t="s">
        <v>66</v>
      </c>
      <c r="D30" s="33">
        <v>6.6</v>
      </c>
      <c r="E30" s="33" t="s">
        <v>53</v>
      </c>
      <c r="F30" s="33">
        <v>672.12</v>
      </c>
      <c r="G30" s="34"/>
      <c r="H30" s="34"/>
      <c r="I30" s="35" t="s">
        <v>34</v>
      </c>
      <c r="J30" s="36">
        <f t="shared" si="0"/>
        <v>1</v>
      </c>
      <c r="K30" s="34" t="s">
        <v>35</v>
      </c>
      <c r="L30" s="34" t="s">
        <v>4</v>
      </c>
      <c r="M30" s="37"/>
      <c r="N30" s="34"/>
      <c r="O30" s="34"/>
      <c r="P30" s="38"/>
      <c r="Q30" s="34"/>
      <c r="R30" s="34"/>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5">
        <f t="shared" si="4"/>
        <v>4436</v>
      </c>
      <c r="BB30" s="45">
        <f t="shared" si="5"/>
        <v>4436</v>
      </c>
      <c r="BC30" s="46" t="str">
        <f t="shared" si="6"/>
        <v>INR  Four Thousand Four Hundred &amp; Thirty Six  Only</v>
      </c>
      <c r="IA30" s="17">
        <v>1.17</v>
      </c>
      <c r="IB30" s="17" t="s">
        <v>242</v>
      </c>
      <c r="IC30" s="17" t="s">
        <v>66</v>
      </c>
      <c r="ID30" s="17">
        <v>6.6</v>
      </c>
      <c r="IE30" s="18" t="s">
        <v>53</v>
      </c>
      <c r="IF30" s="18"/>
      <c r="IG30" s="18"/>
      <c r="IH30" s="18"/>
      <c r="II30" s="18"/>
    </row>
    <row r="31" spans="1:243" s="17" customFormat="1" ht="47.25">
      <c r="A31" s="30">
        <v>1.18</v>
      </c>
      <c r="B31" s="31" t="s">
        <v>243</v>
      </c>
      <c r="C31" s="32" t="s">
        <v>67</v>
      </c>
      <c r="D31" s="64"/>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6"/>
      <c r="IA31" s="17">
        <v>1.18</v>
      </c>
      <c r="IB31" s="17" t="s">
        <v>243</v>
      </c>
      <c r="IC31" s="17" t="s">
        <v>67</v>
      </c>
      <c r="IE31" s="18"/>
      <c r="IF31" s="18"/>
      <c r="IG31" s="18"/>
      <c r="IH31" s="18"/>
      <c r="II31" s="18"/>
    </row>
    <row r="32" spans="1:243" s="17" customFormat="1" ht="31.5">
      <c r="A32" s="29">
        <v>1.19</v>
      </c>
      <c r="B32" s="31" t="s">
        <v>244</v>
      </c>
      <c r="C32" s="32" t="s">
        <v>68</v>
      </c>
      <c r="D32" s="33">
        <v>28</v>
      </c>
      <c r="E32" s="33" t="s">
        <v>497</v>
      </c>
      <c r="F32" s="33">
        <v>78.61</v>
      </c>
      <c r="G32" s="34"/>
      <c r="H32" s="34"/>
      <c r="I32" s="35" t="s">
        <v>34</v>
      </c>
      <c r="J32" s="36">
        <f t="shared" si="0"/>
        <v>1</v>
      </c>
      <c r="K32" s="34" t="s">
        <v>35</v>
      </c>
      <c r="L32" s="34" t="s">
        <v>4</v>
      </c>
      <c r="M32" s="37"/>
      <c r="N32" s="34"/>
      <c r="O32" s="34"/>
      <c r="P32" s="38"/>
      <c r="Q32" s="34"/>
      <c r="R32" s="34"/>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5">
        <f t="shared" si="4"/>
        <v>2201</v>
      </c>
      <c r="BB32" s="45">
        <f t="shared" si="5"/>
        <v>2201</v>
      </c>
      <c r="BC32" s="46" t="str">
        <f t="shared" si="6"/>
        <v>INR  Two Thousand Two Hundred &amp; One  Only</v>
      </c>
      <c r="IA32" s="17">
        <v>1.19</v>
      </c>
      <c r="IB32" s="17" t="s">
        <v>244</v>
      </c>
      <c r="IC32" s="17" t="s">
        <v>68</v>
      </c>
      <c r="ID32" s="17">
        <v>28</v>
      </c>
      <c r="IE32" s="18" t="s">
        <v>497</v>
      </c>
      <c r="IF32" s="18"/>
      <c r="IG32" s="18"/>
      <c r="IH32" s="18"/>
      <c r="II32" s="18"/>
    </row>
    <row r="33" spans="1:243" s="17" customFormat="1" ht="18.75">
      <c r="A33" s="30">
        <v>1.2</v>
      </c>
      <c r="B33" s="31" t="s">
        <v>245</v>
      </c>
      <c r="C33" s="32" t="s">
        <v>69</v>
      </c>
      <c r="D33" s="64"/>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6"/>
      <c r="IA33" s="17">
        <v>1.2</v>
      </c>
      <c r="IB33" s="17" t="s">
        <v>245</v>
      </c>
      <c r="IC33" s="17" t="s">
        <v>69</v>
      </c>
      <c r="IE33" s="18"/>
      <c r="IF33" s="18"/>
      <c r="IG33" s="18"/>
      <c r="IH33" s="18"/>
      <c r="II33" s="18"/>
    </row>
    <row r="34" spans="1:243" s="17" customFormat="1" ht="31.5">
      <c r="A34" s="29">
        <v>1.21</v>
      </c>
      <c r="B34" s="31" t="s">
        <v>246</v>
      </c>
      <c r="C34" s="32" t="s">
        <v>70</v>
      </c>
      <c r="D34" s="64"/>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6"/>
      <c r="IA34" s="17">
        <v>1.21</v>
      </c>
      <c r="IB34" s="17" t="s">
        <v>246</v>
      </c>
      <c r="IC34" s="17" t="s">
        <v>70</v>
      </c>
      <c r="IE34" s="18"/>
      <c r="IF34" s="18"/>
      <c r="IG34" s="18"/>
      <c r="IH34" s="18"/>
      <c r="II34" s="18"/>
    </row>
    <row r="35" spans="1:243" s="17" customFormat="1" ht="31.5">
      <c r="A35" s="30">
        <v>1.22</v>
      </c>
      <c r="B35" s="31" t="s">
        <v>247</v>
      </c>
      <c r="C35" s="32" t="s">
        <v>71</v>
      </c>
      <c r="D35" s="33">
        <v>1.6</v>
      </c>
      <c r="E35" s="33" t="s">
        <v>54</v>
      </c>
      <c r="F35" s="33">
        <v>4866.24</v>
      </c>
      <c r="G35" s="34"/>
      <c r="H35" s="34"/>
      <c r="I35" s="35" t="s">
        <v>34</v>
      </c>
      <c r="J35" s="36">
        <f t="shared" si="0"/>
        <v>1</v>
      </c>
      <c r="K35" s="34" t="s">
        <v>35</v>
      </c>
      <c r="L35" s="34" t="s">
        <v>4</v>
      </c>
      <c r="M35" s="37"/>
      <c r="N35" s="34"/>
      <c r="O35" s="34"/>
      <c r="P35" s="38"/>
      <c r="Q35" s="34"/>
      <c r="R35" s="34"/>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5">
        <f t="shared" si="4"/>
        <v>7786</v>
      </c>
      <c r="BB35" s="45">
        <f t="shared" si="5"/>
        <v>7786</v>
      </c>
      <c r="BC35" s="46" t="str">
        <f t="shared" si="6"/>
        <v>INR  Seven Thousand Seven Hundred &amp; Eighty Six  Only</v>
      </c>
      <c r="IA35" s="17">
        <v>1.22</v>
      </c>
      <c r="IB35" s="17" t="s">
        <v>247</v>
      </c>
      <c r="IC35" s="17" t="s">
        <v>71</v>
      </c>
      <c r="ID35" s="17">
        <v>1.6</v>
      </c>
      <c r="IE35" s="18" t="s">
        <v>54</v>
      </c>
      <c r="IF35" s="18"/>
      <c r="IG35" s="18"/>
      <c r="IH35" s="18"/>
      <c r="II35" s="18"/>
    </row>
    <row r="36" spans="1:243" s="17" customFormat="1" ht="63">
      <c r="A36" s="29">
        <v>1.23</v>
      </c>
      <c r="B36" s="31" t="s">
        <v>248</v>
      </c>
      <c r="C36" s="32" t="s">
        <v>72</v>
      </c>
      <c r="D36" s="64"/>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6"/>
      <c r="IA36" s="17">
        <v>1.23</v>
      </c>
      <c r="IB36" s="17" t="s">
        <v>248</v>
      </c>
      <c r="IC36" s="17" t="s">
        <v>72</v>
      </c>
      <c r="IE36" s="18"/>
      <c r="IF36" s="18"/>
      <c r="IG36" s="18"/>
      <c r="IH36" s="18"/>
      <c r="II36" s="18"/>
    </row>
    <row r="37" spans="1:243" s="17" customFormat="1" ht="31.5">
      <c r="A37" s="30">
        <v>1.24</v>
      </c>
      <c r="B37" s="31" t="s">
        <v>249</v>
      </c>
      <c r="C37" s="32" t="s">
        <v>73</v>
      </c>
      <c r="D37" s="33">
        <v>3.5</v>
      </c>
      <c r="E37" s="33" t="s">
        <v>54</v>
      </c>
      <c r="F37" s="33">
        <v>7267.3</v>
      </c>
      <c r="G37" s="34"/>
      <c r="H37" s="34"/>
      <c r="I37" s="35" t="s">
        <v>34</v>
      </c>
      <c r="J37" s="36">
        <f t="shared" si="0"/>
        <v>1</v>
      </c>
      <c r="K37" s="34" t="s">
        <v>35</v>
      </c>
      <c r="L37" s="34" t="s">
        <v>4</v>
      </c>
      <c r="M37" s="37"/>
      <c r="N37" s="34"/>
      <c r="O37" s="34"/>
      <c r="P37" s="38"/>
      <c r="Q37" s="34"/>
      <c r="R37" s="34"/>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5">
        <f t="shared" si="4"/>
        <v>25436</v>
      </c>
      <c r="BB37" s="45">
        <f t="shared" si="5"/>
        <v>25436</v>
      </c>
      <c r="BC37" s="46" t="str">
        <f t="shared" si="6"/>
        <v>INR  Twenty Five Thousand Four Hundred &amp; Thirty Six  Only</v>
      </c>
      <c r="IA37" s="17">
        <v>1.24</v>
      </c>
      <c r="IB37" s="17" t="s">
        <v>249</v>
      </c>
      <c r="IC37" s="17" t="s">
        <v>73</v>
      </c>
      <c r="ID37" s="17">
        <v>3.5</v>
      </c>
      <c r="IE37" s="18" t="s">
        <v>54</v>
      </c>
      <c r="IF37" s="18"/>
      <c r="IG37" s="18"/>
      <c r="IH37" s="18"/>
      <c r="II37" s="18"/>
    </row>
    <row r="38" spans="1:243" s="17" customFormat="1" ht="63">
      <c r="A38" s="29">
        <v>1.25</v>
      </c>
      <c r="B38" s="31" t="s">
        <v>250</v>
      </c>
      <c r="C38" s="32" t="s">
        <v>74</v>
      </c>
      <c r="D38" s="33">
        <v>46</v>
      </c>
      <c r="E38" s="33" t="s">
        <v>53</v>
      </c>
      <c r="F38" s="33">
        <v>718.24</v>
      </c>
      <c r="G38" s="34"/>
      <c r="H38" s="34"/>
      <c r="I38" s="35" t="s">
        <v>34</v>
      </c>
      <c r="J38" s="36">
        <f t="shared" si="0"/>
        <v>1</v>
      </c>
      <c r="K38" s="34" t="s">
        <v>35</v>
      </c>
      <c r="L38" s="34" t="s">
        <v>4</v>
      </c>
      <c r="M38" s="37"/>
      <c r="N38" s="34"/>
      <c r="O38" s="34"/>
      <c r="P38" s="38"/>
      <c r="Q38" s="34"/>
      <c r="R38" s="34"/>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5">
        <f t="shared" si="4"/>
        <v>33039</v>
      </c>
      <c r="BB38" s="45">
        <f t="shared" si="5"/>
        <v>33039</v>
      </c>
      <c r="BC38" s="46" t="str">
        <f t="shared" si="6"/>
        <v>INR  Thirty Three Thousand  &amp;Thirty Nine  Only</v>
      </c>
      <c r="IA38" s="17">
        <v>1.25</v>
      </c>
      <c r="IB38" s="17" t="s">
        <v>250</v>
      </c>
      <c r="IC38" s="17" t="s">
        <v>74</v>
      </c>
      <c r="ID38" s="17">
        <v>46</v>
      </c>
      <c r="IE38" s="18" t="s">
        <v>53</v>
      </c>
      <c r="IF38" s="18"/>
      <c r="IG38" s="18"/>
      <c r="IH38" s="18"/>
      <c r="II38" s="18"/>
    </row>
    <row r="39" spans="1:243" s="17" customFormat="1" ht="47.25">
      <c r="A39" s="30">
        <v>1.26</v>
      </c>
      <c r="B39" s="31" t="s">
        <v>251</v>
      </c>
      <c r="C39" s="32" t="s">
        <v>75</v>
      </c>
      <c r="D39" s="64"/>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6"/>
      <c r="IA39" s="17">
        <v>1.26</v>
      </c>
      <c r="IB39" s="17" t="s">
        <v>251</v>
      </c>
      <c r="IC39" s="17" t="s">
        <v>75</v>
      </c>
      <c r="IE39" s="18"/>
      <c r="IF39" s="18"/>
      <c r="IG39" s="18"/>
      <c r="IH39" s="18"/>
      <c r="II39" s="18"/>
    </row>
    <row r="40" spans="1:243" s="17" customFormat="1" ht="31.5">
      <c r="A40" s="29">
        <v>1.27</v>
      </c>
      <c r="B40" s="31" t="s">
        <v>252</v>
      </c>
      <c r="C40" s="32" t="s">
        <v>76</v>
      </c>
      <c r="D40" s="33">
        <v>50</v>
      </c>
      <c r="E40" s="33" t="s">
        <v>53</v>
      </c>
      <c r="F40" s="33">
        <v>892.63</v>
      </c>
      <c r="G40" s="34"/>
      <c r="H40" s="34"/>
      <c r="I40" s="35" t="s">
        <v>34</v>
      </c>
      <c r="J40" s="36">
        <f t="shared" si="0"/>
        <v>1</v>
      </c>
      <c r="K40" s="34" t="s">
        <v>35</v>
      </c>
      <c r="L40" s="34" t="s">
        <v>4</v>
      </c>
      <c r="M40" s="37"/>
      <c r="N40" s="34"/>
      <c r="O40" s="34"/>
      <c r="P40" s="38"/>
      <c r="Q40" s="34"/>
      <c r="R40" s="34"/>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5">
        <f t="shared" si="4"/>
        <v>44632</v>
      </c>
      <c r="BB40" s="45">
        <f t="shared" si="5"/>
        <v>44632</v>
      </c>
      <c r="BC40" s="46" t="str">
        <f t="shared" si="6"/>
        <v>INR  Forty Four Thousand Six Hundred &amp; Thirty Two  Only</v>
      </c>
      <c r="IA40" s="17">
        <v>1.27</v>
      </c>
      <c r="IB40" s="17" t="s">
        <v>252</v>
      </c>
      <c r="IC40" s="17" t="s">
        <v>76</v>
      </c>
      <c r="ID40" s="17">
        <v>50</v>
      </c>
      <c r="IE40" s="18" t="s">
        <v>53</v>
      </c>
      <c r="IF40" s="18"/>
      <c r="IG40" s="18"/>
      <c r="IH40" s="18"/>
      <c r="II40" s="18"/>
    </row>
    <row r="41" spans="1:243" s="17" customFormat="1" ht="63">
      <c r="A41" s="30">
        <v>1.28</v>
      </c>
      <c r="B41" s="31" t="s">
        <v>253</v>
      </c>
      <c r="C41" s="32" t="s">
        <v>77</v>
      </c>
      <c r="D41" s="33">
        <v>27.9</v>
      </c>
      <c r="E41" s="33" t="s">
        <v>496</v>
      </c>
      <c r="F41" s="33">
        <v>48.93</v>
      </c>
      <c r="G41" s="34"/>
      <c r="H41" s="34"/>
      <c r="I41" s="35" t="s">
        <v>34</v>
      </c>
      <c r="J41" s="36">
        <f t="shared" si="0"/>
        <v>1</v>
      </c>
      <c r="K41" s="34" t="s">
        <v>35</v>
      </c>
      <c r="L41" s="34" t="s">
        <v>4</v>
      </c>
      <c r="M41" s="37"/>
      <c r="N41" s="34"/>
      <c r="O41" s="34"/>
      <c r="P41" s="38"/>
      <c r="Q41" s="34"/>
      <c r="R41" s="34"/>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5">
        <f t="shared" si="4"/>
        <v>1365</v>
      </c>
      <c r="BB41" s="45">
        <f t="shared" si="5"/>
        <v>1365</v>
      </c>
      <c r="BC41" s="46" t="str">
        <f t="shared" si="6"/>
        <v>INR  One Thousand Three Hundred &amp; Sixty Five  Only</v>
      </c>
      <c r="IA41" s="17">
        <v>1.28</v>
      </c>
      <c r="IB41" s="17" t="s">
        <v>253</v>
      </c>
      <c r="IC41" s="17" t="s">
        <v>77</v>
      </c>
      <c r="ID41" s="17">
        <v>27.9</v>
      </c>
      <c r="IE41" s="18" t="s">
        <v>496</v>
      </c>
      <c r="IF41" s="18"/>
      <c r="IG41" s="18"/>
      <c r="IH41" s="18"/>
      <c r="II41" s="18"/>
    </row>
    <row r="42" spans="1:243" s="17" customFormat="1" ht="18.75">
      <c r="A42" s="29">
        <v>1.29</v>
      </c>
      <c r="B42" s="31" t="s">
        <v>254</v>
      </c>
      <c r="C42" s="32" t="s">
        <v>78</v>
      </c>
      <c r="D42" s="64"/>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6"/>
      <c r="IA42" s="17">
        <v>1.29</v>
      </c>
      <c r="IB42" s="17" t="s">
        <v>254</v>
      </c>
      <c r="IC42" s="17" t="s">
        <v>78</v>
      </c>
      <c r="IE42" s="18"/>
      <c r="IF42" s="18"/>
      <c r="IG42" s="18"/>
      <c r="IH42" s="18"/>
      <c r="II42" s="18"/>
    </row>
    <row r="43" spans="1:243" s="17" customFormat="1" ht="141.75">
      <c r="A43" s="30">
        <v>1.3</v>
      </c>
      <c r="B43" s="31" t="s">
        <v>255</v>
      </c>
      <c r="C43" s="32" t="s">
        <v>79</v>
      </c>
      <c r="D43" s="64"/>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6"/>
      <c r="IA43" s="17">
        <v>1.3</v>
      </c>
      <c r="IB43" s="17" t="s">
        <v>255</v>
      </c>
      <c r="IC43" s="17" t="s">
        <v>79</v>
      </c>
      <c r="IE43" s="18"/>
      <c r="IF43" s="18"/>
      <c r="IG43" s="18"/>
      <c r="IH43" s="18"/>
      <c r="II43" s="18"/>
    </row>
    <row r="44" spans="1:243" s="17" customFormat="1" ht="18.75">
      <c r="A44" s="29">
        <v>1.31</v>
      </c>
      <c r="B44" s="31" t="s">
        <v>256</v>
      </c>
      <c r="C44" s="32" t="s">
        <v>80</v>
      </c>
      <c r="D44" s="64"/>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6"/>
      <c r="IA44" s="17">
        <v>1.31</v>
      </c>
      <c r="IB44" s="17" t="s">
        <v>256</v>
      </c>
      <c r="IC44" s="17" t="s">
        <v>80</v>
      </c>
      <c r="IE44" s="18"/>
      <c r="IF44" s="18"/>
      <c r="IG44" s="18"/>
      <c r="IH44" s="18"/>
      <c r="II44" s="18"/>
    </row>
    <row r="45" spans="1:243" s="17" customFormat="1" ht="31.5">
      <c r="A45" s="30">
        <v>1.32</v>
      </c>
      <c r="B45" s="31" t="s">
        <v>257</v>
      </c>
      <c r="C45" s="32" t="s">
        <v>81</v>
      </c>
      <c r="D45" s="33">
        <v>6.6</v>
      </c>
      <c r="E45" s="33" t="s">
        <v>53</v>
      </c>
      <c r="F45" s="33">
        <v>3880.18</v>
      </c>
      <c r="G45" s="34"/>
      <c r="H45" s="34"/>
      <c r="I45" s="35" t="s">
        <v>34</v>
      </c>
      <c r="J45" s="36">
        <f t="shared" si="0"/>
        <v>1</v>
      </c>
      <c r="K45" s="34" t="s">
        <v>35</v>
      </c>
      <c r="L45" s="34" t="s">
        <v>4</v>
      </c>
      <c r="M45" s="37"/>
      <c r="N45" s="34"/>
      <c r="O45" s="34"/>
      <c r="P45" s="38"/>
      <c r="Q45" s="34"/>
      <c r="R45" s="34"/>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5">
        <f t="shared" si="4"/>
        <v>25609</v>
      </c>
      <c r="BB45" s="45">
        <f t="shared" si="5"/>
        <v>25609</v>
      </c>
      <c r="BC45" s="46" t="str">
        <f t="shared" si="6"/>
        <v>INR  Twenty Five Thousand Six Hundred &amp; Nine  Only</v>
      </c>
      <c r="IA45" s="17">
        <v>1.32</v>
      </c>
      <c r="IB45" s="17" t="s">
        <v>257</v>
      </c>
      <c r="IC45" s="17" t="s">
        <v>81</v>
      </c>
      <c r="ID45" s="17">
        <v>6.6</v>
      </c>
      <c r="IE45" s="18" t="s">
        <v>53</v>
      </c>
      <c r="IF45" s="18"/>
      <c r="IG45" s="18"/>
      <c r="IH45" s="18"/>
      <c r="II45" s="18"/>
    </row>
    <row r="46" spans="1:243" s="17" customFormat="1" ht="63">
      <c r="A46" s="29">
        <v>1.33</v>
      </c>
      <c r="B46" s="31" t="s">
        <v>258</v>
      </c>
      <c r="C46" s="32" t="s">
        <v>82</v>
      </c>
      <c r="D46" s="64"/>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6"/>
      <c r="IA46" s="17">
        <v>1.33</v>
      </c>
      <c r="IB46" s="17" t="s">
        <v>258</v>
      </c>
      <c r="IC46" s="17" t="s">
        <v>82</v>
      </c>
      <c r="IE46" s="18"/>
      <c r="IF46" s="18"/>
      <c r="IG46" s="18"/>
      <c r="IH46" s="18"/>
      <c r="II46" s="18"/>
    </row>
    <row r="47" spans="1:243" s="17" customFormat="1" ht="31.5">
      <c r="A47" s="30">
        <v>1.34</v>
      </c>
      <c r="B47" s="31" t="s">
        <v>259</v>
      </c>
      <c r="C47" s="32" t="s">
        <v>83</v>
      </c>
      <c r="D47" s="33">
        <v>7.2</v>
      </c>
      <c r="E47" s="33" t="s">
        <v>496</v>
      </c>
      <c r="F47" s="33">
        <v>367.25</v>
      </c>
      <c r="G47" s="34"/>
      <c r="H47" s="34"/>
      <c r="I47" s="35" t="s">
        <v>34</v>
      </c>
      <c r="J47" s="36">
        <f t="shared" si="0"/>
        <v>1</v>
      </c>
      <c r="K47" s="34" t="s">
        <v>35</v>
      </c>
      <c r="L47" s="34" t="s">
        <v>4</v>
      </c>
      <c r="M47" s="37"/>
      <c r="N47" s="34"/>
      <c r="O47" s="34"/>
      <c r="P47" s="38"/>
      <c r="Q47" s="34"/>
      <c r="R47" s="34"/>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5">
        <f t="shared" si="4"/>
        <v>2644</v>
      </c>
      <c r="BB47" s="45">
        <f t="shared" si="5"/>
        <v>2644</v>
      </c>
      <c r="BC47" s="46" t="str">
        <f t="shared" si="6"/>
        <v>INR  Two Thousand Six Hundred &amp; Forty Four  Only</v>
      </c>
      <c r="IA47" s="17">
        <v>1.34</v>
      </c>
      <c r="IB47" s="17" t="s">
        <v>259</v>
      </c>
      <c r="IC47" s="17" t="s">
        <v>83</v>
      </c>
      <c r="ID47" s="17">
        <v>7.2</v>
      </c>
      <c r="IE47" s="18" t="s">
        <v>496</v>
      </c>
      <c r="IF47" s="18"/>
      <c r="IG47" s="18"/>
      <c r="IH47" s="18"/>
      <c r="II47" s="18"/>
    </row>
    <row r="48" spans="1:243" s="17" customFormat="1" ht="84.75" customHeight="1">
      <c r="A48" s="29">
        <v>1.35</v>
      </c>
      <c r="B48" s="31" t="s">
        <v>260</v>
      </c>
      <c r="C48" s="32" t="s">
        <v>84</v>
      </c>
      <c r="D48" s="33">
        <v>6</v>
      </c>
      <c r="E48" s="33" t="s">
        <v>498</v>
      </c>
      <c r="F48" s="33">
        <v>708.59</v>
      </c>
      <c r="G48" s="34"/>
      <c r="H48" s="34"/>
      <c r="I48" s="35" t="s">
        <v>34</v>
      </c>
      <c r="J48" s="36">
        <f t="shared" si="0"/>
        <v>1</v>
      </c>
      <c r="K48" s="34" t="s">
        <v>35</v>
      </c>
      <c r="L48" s="34" t="s">
        <v>4</v>
      </c>
      <c r="M48" s="37"/>
      <c r="N48" s="34"/>
      <c r="O48" s="34"/>
      <c r="P48" s="38"/>
      <c r="Q48" s="34"/>
      <c r="R48" s="34"/>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5">
        <f t="shared" si="4"/>
        <v>4252</v>
      </c>
      <c r="BB48" s="45">
        <f t="shared" si="5"/>
        <v>4252</v>
      </c>
      <c r="BC48" s="46" t="str">
        <f t="shared" si="6"/>
        <v>INR  Four Thousand Two Hundred &amp; Fifty Two  Only</v>
      </c>
      <c r="IA48" s="17">
        <v>1.35</v>
      </c>
      <c r="IB48" s="17" t="s">
        <v>260</v>
      </c>
      <c r="IC48" s="17" t="s">
        <v>84</v>
      </c>
      <c r="ID48" s="17">
        <v>6</v>
      </c>
      <c r="IE48" s="18" t="s">
        <v>498</v>
      </c>
      <c r="IF48" s="18"/>
      <c r="IG48" s="18"/>
      <c r="IH48" s="18"/>
      <c r="II48" s="18"/>
    </row>
    <row r="49" spans="1:243" s="17" customFormat="1" ht="47.25">
      <c r="A49" s="30">
        <v>1.36</v>
      </c>
      <c r="B49" s="31" t="s">
        <v>261</v>
      </c>
      <c r="C49" s="32" t="s">
        <v>85</v>
      </c>
      <c r="D49" s="33">
        <v>100</v>
      </c>
      <c r="E49" s="33" t="s">
        <v>53</v>
      </c>
      <c r="F49" s="33">
        <v>366.16</v>
      </c>
      <c r="G49" s="34"/>
      <c r="H49" s="34"/>
      <c r="I49" s="35" t="s">
        <v>34</v>
      </c>
      <c r="J49" s="36">
        <f t="shared" si="0"/>
        <v>1</v>
      </c>
      <c r="K49" s="34" t="s">
        <v>35</v>
      </c>
      <c r="L49" s="34" t="s">
        <v>4</v>
      </c>
      <c r="M49" s="37"/>
      <c r="N49" s="34"/>
      <c r="O49" s="34"/>
      <c r="P49" s="38"/>
      <c r="Q49" s="34"/>
      <c r="R49" s="34"/>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5">
        <f t="shared" si="4"/>
        <v>36616</v>
      </c>
      <c r="BB49" s="45">
        <f t="shared" si="5"/>
        <v>36616</v>
      </c>
      <c r="BC49" s="46" t="str">
        <f t="shared" si="6"/>
        <v>INR  Thirty Six Thousand Six Hundred &amp; Sixteen  Only</v>
      </c>
      <c r="IA49" s="17">
        <v>1.36</v>
      </c>
      <c r="IB49" s="17" t="s">
        <v>261</v>
      </c>
      <c r="IC49" s="17" t="s">
        <v>85</v>
      </c>
      <c r="ID49" s="17">
        <v>100</v>
      </c>
      <c r="IE49" s="18" t="s">
        <v>53</v>
      </c>
      <c r="IF49" s="18"/>
      <c r="IG49" s="18"/>
      <c r="IH49" s="18"/>
      <c r="II49" s="18"/>
    </row>
    <row r="50" spans="1:243" s="17" customFormat="1" ht="146.25" customHeight="1">
      <c r="A50" s="29">
        <v>1.37</v>
      </c>
      <c r="B50" s="31" t="s">
        <v>262</v>
      </c>
      <c r="C50" s="32" t="s">
        <v>86</v>
      </c>
      <c r="D50" s="33">
        <v>323.25</v>
      </c>
      <c r="E50" s="33" t="s">
        <v>53</v>
      </c>
      <c r="F50" s="33">
        <v>932.44</v>
      </c>
      <c r="G50" s="34"/>
      <c r="H50" s="34"/>
      <c r="I50" s="35" t="s">
        <v>34</v>
      </c>
      <c r="J50" s="36">
        <f t="shared" si="0"/>
        <v>1</v>
      </c>
      <c r="K50" s="34" t="s">
        <v>35</v>
      </c>
      <c r="L50" s="34" t="s">
        <v>4</v>
      </c>
      <c r="M50" s="37"/>
      <c r="N50" s="34"/>
      <c r="O50" s="34"/>
      <c r="P50" s="38"/>
      <c r="Q50" s="34"/>
      <c r="R50" s="34"/>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5">
        <f t="shared" si="4"/>
        <v>301411</v>
      </c>
      <c r="BB50" s="45">
        <f t="shared" si="5"/>
        <v>301411</v>
      </c>
      <c r="BC50" s="46" t="str">
        <f t="shared" si="6"/>
        <v>INR  Three Lakh One Thousand Four Hundred &amp; Eleven  Only</v>
      </c>
      <c r="IA50" s="17">
        <v>1.37</v>
      </c>
      <c r="IB50" s="17" t="s">
        <v>262</v>
      </c>
      <c r="IC50" s="17" t="s">
        <v>86</v>
      </c>
      <c r="ID50" s="17">
        <v>323.25</v>
      </c>
      <c r="IE50" s="18" t="s">
        <v>53</v>
      </c>
      <c r="IF50" s="18"/>
      <c r="IG50" s="18"/>
      <c r="IH50" s="18"/>
      <c r="II50" s="18"/>
    </row>
    <row r="51" spans="1:243" s="17" customFormat="1" ht="18.75">
      <c r="A51" s="30">
        <v>1.38</v>
      </c>
      <c r="B51" s="31" t="s">
        <v>263</v>
      </c>
      <c r="C51" s="32" t="s">
        <v>87</v>
      </c>
      <c r="D51" s="64"/>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6"/>
      <c r="IA51" s="17">
        <v>1.38</v>
      </c>
      <c r="IB51" s="17" t="s">
        <v>263</v>
      </c>
      <c r="IC51" s="17" t="s">
        <v>87</v>
      </c>
      <c r="IE51" s="18"/>
      <c r="IF51" s="18"/>
      <c r="IG51" s="18"/>
      <c r="IH51" s="18"/>
      <c r="II51" s="18"/>
    </row>
    <row r="52" spans="1:243" s="17" customFormat="1" ht="94.5">
      <c r="A52" s="29">
        <v>1.39</v>
      </c>
      <c r="B52" s="31" t="s">
        <v>264</v>
      </c>
      <c r="C52" s="32" t="s">
        <v>88</v>
      </c>
      <c r="D52" s="64"/>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6"/>
      <c r="IA52" s="17">
        <v>1.39</v>
      </c>
      <c r="IB52" s="17" t="s">
        <v>264</v>
      </c>
      <c r="IC52" s="17" t="s">
        <v>88</v>
      </c>
      <c r="IE52" s="18"/>
      <c r="IF52" s="18"/>
      <c r="IG52" s="18"/>
      <c r="IH52" s="18"/>
      <c r="II52" s="18"/>
    </row>
    <row r="53" spans="1:243" s="17" customFormat="1" ht="47.25">
      <c r="A53" s="30">
        <v>1.4</v>
      </c>
      <c r="B53" s="31" t="s">
        <v>265</v>
      </c>
      <c r="C53" s="32" t="s">
        <v>89</v>
      </c>
      <c r="D53" s="33">
        <v>1.21</v>
      </c>
      <c r="E53" s="33" t="s">
        <v>53</v>
      </c>
      <c r="F53" s="33">
        <v>1334.15</v>
      </c>
      <c r="G53" s="34"/>
      <c r="H53" s="34"/>
      <c r="I53" s="35" t="s">
        <v>34</v>
      </c>
      <c r="J53" s="36">
        <f t="shared" si="0"/>
        <v>1</v>
      </c>
      <c r="K53" s="34" t="s">
        <v>35</v>
      </c>
      <c r="L53" s="34" t="s">
        <v>4</v>
      </c>
      <c r="M53" s="37"/>
      <c r="N53" s="34"/>
      <c r="O53" s="34"/>
      <c r="P53" s="38"/>
      <c r="Q53" s="34"/>
      <c r="R53" s="34"/>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5">
        <f t="shared" si="4"/>
        <v>1614</v>
      </c>
      <c r="BB53" s="45">
        <f t="shared" si="5"/>
        <v>1614</v>
      </c>
      <c r="BC53" s="46" t="str">
        <f t="shared" si="6"/>
        <v>INR  One Thousand Six Hundred &amp; Fourteen  Only</v>
      </c>
      <c r="IA53" s="17">
        <v>1.4</v>
      </c>
      <c r="IB53" s="17" t="s">
        <v>265</v>
      </c>
      <c r="IC53" s="17" t="s">
        <v>89</v>
      </c>
      <c r="ID53" s="17">
        <v>1.21</v>
      </c>
      <c r="IE53" s="18" t="s">
        <v>53</v>
      </c>
      <c r="IF53" s="18"/>
      <c r="IG53" s="18"/>
      <c r="IH53" s="18"/>
      <c r="II53" s="18"/>
    </row>
    <row r="54" spans="1:243" s="17" customFormat="1" ht="63">
      <c r="A54" s="29">
        <v>1.41</v>
      </c>
      <c r="B54" s="31" t="s">
        <v>266</v>
      </c>
      <c r="C54" s="32" t="s">
        <v>90</v>
      </c>
      <c r="D54" s="64"/>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6"/>
      <c r="IA54" s="17">
        <v>1.41</v>
      </c>
      <c r="IB54" s="17" t="s">
        <v>266</v>
      </c>
      <c r="IC54" s="17" t="s">
        <v>90</v>
      </c>
      <c r="IE54" s="18"/>
      <c r="IF54" s="18"/>
      <c r="IG54" s="18"/>
      <c r="IH54" s="18"/>
      <c r="II54" s="18"/>
    </row>
    <row r="55" spans="1:243" s="17" customFormat="1" ht="31.5">
      <c r="A55" s="30">
        <v>1.42</v>
      </c>
      <c r="B55" s="31" t="s">
        <v>267</v>
      </c>
      <c r="C55" s="32" t="s">
        <v>91</v>
      </c>
      <c r="D55" s="33">
        <v>20</v>
      </c>
      <c r="E55" s="33" t="s">
        <v>498</v>
      </c>
      <c r="F55" s="33">
        <v>66.24</v>
      </c>
      <c r="G55" s="34"/>
      <c r="H55" s="34"/>
      <c r="I55" s="35" t="s">
        <v>34</v>
      </c>
      <c r="J55" s="36">
        <f t="shared" si="0"/>
        <v>1</v>
      </c>
      <c r="K55" s="34" t="s">
        <v>35</v>
      </c>
      <c r="L55" s="34" t="s">
        <v>4</v>
      </c>
      <c r="M55" s="37"/>
      <c r="N55" s="34"/>
      <c r="O55" s="34"/>
      <c r="P55" s="38"/>
      <c r="Q55" s="34"/>
      <c r="R55" s="34"/>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5">
        <f t="shared" si="4"/>
        <v>1325</v>
      </c>
      <c r="BB55" s="45">
        <f t="shared" si="5"/>
        <v>1325</v>
      </c>
      <c r="BC55" s="46" t="str">
        <f t="shared" si="6"/>
        <v>INR  One Thousand Three Hundred &amp; Twenty Five  Only</v>
      </c>
      <c r="IA55" s="17">
        <v>1.42</v>
      </c>
      <c r="IB55" s="17" t="s">
        <v>267</v>
      </c>
      <c r="IC55" s="17" t="s">
        <v>91</v>
      </c>
      <c r="ID55" s="17">
        <v>20</v>
      </c>
      <c r="IE55" s="18" t="s">
        <v>498</v>
      </c>
      <c r="IF55" s="18"/>
      <c r="IG55" s="18"/>
      <c r="IH55" s="18"/>
      <c r="II55" s="18"/>
    </row>
    <row r="56" spans="1:243" s="17" customFormat="1" ht="18.75">
      <c r="A56" s="29">
        <v>1.43</v>
      </c>
      <c r="B56" s="31" t="s">
        <v>268</v>
      </c>
      <c r="C56" s="32" t="s">
        <v>92</v>
      </c>
      <c r="D56" s="64"/>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6"/>
      <c r="IA56" s="17">
        <v>1.43</v>
      </c>
      <c r="IB56" s="17" t="s">
        <v>268</v>
      </c>
      <c r="IC56" s="17" t="s">
        <v>92</v>
      </c>
      <c r="IE56" s="18"/>
      <c r="IF56" s="18"/>
      <c r="IG56" s="18"/>
      <c r="IH56" s="18"/>
      <c r="II56" s="18"/>
    </row>
    <row r="57" spans="1:243" s="17" customFormat="1" ht="259.5" customHeight="1">
      <c r="A57" s="30">
        <v>1.44</v>
      </c>
      <c r="B57" s="31" t="s">
        <v>269</v>
      </c>
      <c r="C57" s="32" t="s">
        <v>93</v>
      </c>
      <c r="D57" s="33">
        <v>25</v>
      </c>
      <c r="E57" s="33" t="s">
        <v>53</v>
      </c>
      <c r="F57" s="33">
        <v>2290.4</v>
      </c>
      <c r="G57" s="34"/>
      <c r="H57" s="34"/>
      <c r="I57" s="35" t="s">
        <v>34</v>
      </c>
      <c r="J57" s="36">
        <f t="shared" si="0"/>
        <v>1</v>
      </c>
      <c r="K57" s="34" t="s">
        <v>35</v>
      </c>
      <c r="L57" s="34" t="s">
        <v>4</v>
      </c>
      <c r="M57" s="37"/>
      <c r="N57" s="34"/>
      <c r="O57" s="34"/>
      <c r="P57" s="38"/>
      <c r="Q57" s="34"/>
      <c r="R57" s="34"/>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5">
        <f t="shared" si="4"/>
        <v>57260</v>
      </c>
      <c r="BB57" s="45">
        <f t="shared" si="5"/>
        <v>57260</v>
      </c>
      <c r="BC57" s="46" t="str">
        <f t="shared" si="6"/>
        <v>INR  Fifty Seven Thousand Two Hundred &amp; Sixty  Only</v>
      </c>
      <c r="IA57" s="17">
        <v>1.44</v>
      </c>
      <c r="IB57" s="17" t="s">
        <v>269</v>
      </c>
      <c r="IC57" s="17" t="s">
        <v>93</v>
      </c>
      <c r="ID57" s="17">
        <v>25</v>
      </c>
      <c r="IE57" s="18" t="s">
        <v>53</v>
      </c>
      <c r="IF57" s="18"/>
      <c r="IG57" s="18"/>
      <c r="IH57" s="18"/>
      <c r="II57" s="18"/>
    </row>
    <row r="58" spans="1:243" s="17" customFormat="1" ht="63">
      <c r="A58" s="29">
        <v>1.45</v>
      </c>
      <c r="B58" s="31" t="s">
        <v>270</v>
      </c>
      <c r="C58" s="32" t="s">
        <v>94</v>
      </c>
      <c r="D58" s="64"/>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6"/>
      <c r="IA58" s="17">
        <v>1.45</v>
      </c>
      <c r="IB58" s="17" t="s">
        <v>270</v>
      </c>
      <c r="IC58" s="17" t="s">
        <v>94</v>
      </c>
      <c r="IE58" s="18"/>
      <c r="IF58" s="18"/>
      <c r="IG58" s="18"/>
      <c r="IH58" s="18"/>
      <c r="II58" s="18"/>
    </row>
    <row r="59" spans="1:243" s="17" customFormat="1" ht="31.5">
      <c r="A59" s="30">
        <v>1.46</v>
      </c>
      <c r="B59" s="31" t="s">
        <v>271</v>
      </c>
      <c r="C59" s="32" t="s">
        <v>95</v>
      </c>
      <c r="D59" s="33">
        <v>43</v>
      </c>
      <c r="E59" s="33" t="s">
        <v>53</v>
      </c>
      <c r="F59" s="33">
        <v>922.18</v>
      </c>
      <c r="G59" s="34"/>
      <c r="H59" s="34"/>
      <c r="I59" s="35" t="s">
        <v>34</v>
      </c>
      <c r="J59" s="36">
        <f t="shared" si="0"/>
        <v>1</v>
      </c>
      <c r="K59" s="34" t="s">
        <v>35</v>
      </c>
      <c r="L59" s="34" t="s">
        <v>4</v>
      </c>
      <c r="M59" s="37"/>
      <c r="N59" s="34"/>
      <c r="O59" s="34"/>
      <c r="P59" s="38"/>
      <c r="Q59" s="34"/>
      <c r="R59" s="34"/>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5">
        <f t="shared" si="4"/>
        <v>39654</v>
      </c>
      <c r="BB59" s="45">
        <f t="shared" si="5"/>
        <v>39654</v>
      </c>
      <c r="BC59" s="46" t="str">
        <f t="shared" si="6"/>
        <v>INR  Thirty Nine Thousand Six Hundred &amp; Fifty Four  Only</v>
      </c>
      <c r="IA59" s="17">
        <v>1.46</v>
      </c>
      <c r="IB59" s="17" t="s">
        <v>271</v>
      </c>
      <c r="IC59" s="17" t="s">
        <v>95</v>
      </c>
      <c r="ID59" s="17">
        <v>43</v>
      </c>
      <c r="IE59" s="18" t="s">
        <v>53</v>
      </c>
      <c r="IF59" s="18"/>
      <c r="IG59" s="18"/>
      <c r="IH59" s="18"/>
      <c r="II59" s="18"/>
    </row>
    <row r="60" spans="1:243" s="17" customFormat="1" ht="47.25">
      <c r="A60" s="29">
        <v>1.47</v>
      </c>
      <c r="B60" s="31" t="s">
        <v>272</v>
      </c>
      <c r="C60" s="32" t="s">
        <v>96</v>
      </c>
      <c r="D60" s="64"/>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6"/>
      <c r="IA60" s="17">
        <v>1.47</v>
      </c>
      <c r="IB60" s="17" t="s">
        <v>272</v>
      </c>
      <c r="IC60" s="17" t="s">
        <v>96</v>
      </c>
      <c r="IE60" s="18"/>
      <c r="IF60" s="18"/>
      <c r="IG60" s="18"/>
      <c r="IH60" s="18"/>
      <c r="II60" s="18"/>
    </row>
    <row r="61" spans="1:243" s="17" customFormat="1" ht="31.5">
      <c r="A61" s="30">
        <v>1.48</v>
      </c>
      <c r="B61" s="31" t="s">
        <v>273</v>
      </c>
      <c r="C61" s="32" t="s">
        <v>97</v>
      </c>
      <c r="D61" s="33">
        <v>40</v>
      </c>
      <c r="E61" s="33" t="s">
        <v>498</v>
      </c>
      <c r="F61" s="33">
        <v>88.08</v>
      </c>
      <c r="G61" s="34"/>
      <c r="H61" s="34"/>
      <c r="I61" s="35" t="s">
        <v>34</v>
      </c>
      <c r="J61" s="36">
        <f t="shared" si="0"/>
        <v>1</v>
      </c>
      <c r="K61" s="34" t="s">
        <v>35</v>
      </c>
      <c r="L61" s="34" t="s">
        <v>4</v>
      </c>
      <c r="M61" s="37"/>
      <c r="N61" s="34"/>
      <c r="O61" s="34"/>
      <c r="P61" s="38"/>
      <c r="Q61" s="34"/>
      <c r="R61" s="34"/>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5">
        <f t="shared" si="4"/>
        <v>3523</v>
      </c>
      <c r="BB61" s="45">
        <f t="shared" si="5"/>
        <v>3523</v>
      </c>
      <c r="BC61" s="46" t="str">
        <f t="shared" si="6"/>
        <v>INR  Three Thousand Five Hundred &amp; Twenty Three  Only</v>
      </c>
      <c r="IA61" s="17">
        <v>1.48</v>
      </c>
      <c r="IB61" s="17" t="s">
        <v>273</v>
      </c>
      <c r="IC61" s="17" t="s">
        <v>97</v>
      </c>
      <c r="ID61" s="17">
        <v>40</v>
      </c>
      <c r="IE61" s="18" t="s">
        <v>498</v>
      </c>
      <c r="IF61" s="18"/>
      <c r="IG61" s="18"/>
      <c r="IH61" s="18"/>
      <c r="II61" s="18"/>
    </row>
    <row r="62" spans="1:243" s="17" customFormat="1" ht="18.75">
      <c r="A62" s="29">
        <v>1.49</v>
      </c>
      <c r="B62" s="31" t="s">
        <v>274</v>
      </c>
      <c r="C62" s="32" t="s">
        <v>98</v>
      </c>
      <c r="D62" s="64"/>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6"/>
      <c r="IA62" s="17">
        <v>1.49</v>
      </c>
      <c r="IB62" s="17" t="s">
        <v>274</v>
      </c>
      <c r="IC62" s="17" t="s">
        <v>98</v>
      </c>
      <c r="IE62" s="18"/>
      <c r="IF62" s="18"/>
      <c r="IG62" s="18"/>
      <c r="IH62" s="18"/>
      <c r="II62" s="18"/>
    </row>
    <row r="63" spans="1:243" s="17" customFormat="1" ht="78.75">
      <c r="A63" s="30">
        <v>1.5</v>
      </c>
      <c r="B63" s="31" t="s">
        <v>275</v>
      </c>
      <c r="C63" s="32" t="s">
        <v>99</v>
      </c>
      <c r="D63" s="64"/>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6"/>
      <c r="IA63" s="17">
        <v>1.5</v>
      </c>
      <c r="IB63" s="17" t="s">
        <v>275</v>
      </c>
      <c r="IC63" s="17" t="s">
        <v>99</v>
      </c>
      <c r="IE63" s="18"/>
      <c r="IF63" s="18"/>
      <c r="IG63" s="18"/>
      <c r="IH63" s="18"/>
      <c r="II63" s="18"/>
    </row>
    <row r="64" spans="1:243" s="17" customFormat="1" ht="31.5">
      <c r="A64" s="29">
        <v>1.51</v>
      </c>
      <c r="B64" s="31" t="s">
        <v>276</v>
      </c>
      <c r="C64" s="32" t="s">
        <v>100</v>
      </c>
      <c r="D64" s="33">
        <v>84.9</v>
      </c>
      <c r="E64" s="33" t="s">
        <v>53</v>
      </c>
      <c r="F64" s="33">
        <v>1496.36</v>
      </c>
      <c r="G64" s="34"/>
      <c r="H64" s="34"/>
      <c r="I64" s="35" t="s">
        <v>34</v>
      </c>
      <c r="J64" s="36">
        <f t="shared" si="0"/>
        <v>1</v>
      </c>
      <c r="K64" s="34" t="s">
        <v>35</v>
      </c>
      <c r="L64" s="34" t="s">
        <v>4</v>
      </c>
      <c r="M64" s="37"/>
      <c r="N64" s="34"/>
      <c r="O64" s="34"/>
      <c r="P64" s="38"/>
      <c r="Q64" s="34"/>
      <c r="R64" s="34"/>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5">
        <f t="shared" si="4"/>
        <v>127041</v>
      </c>
      <c r="BB64" s="45">
        <f t="shared" si="5"/>
        <v>127041</v>
      </c>
      <c r="BC64" s="46" t="str">
        <f t="shared" si="6"/>
        <v>INR  One Lakh Twenty Seven Thousand  &amp;Forty One  Only</v>
      </c>
      <c r="IA64" s="17">
        <v>1.51</v>
      </c>
      <c r="IB64" s="17" t="s">
        <v>276</v>
      </c>
      <c r="IC64" s="17" t="s">
        <v>100</v>
      </c>
      <c r="ID64" s="17">
        <v>84.9</v>
      </c>
      <c r="IE64" s="18" t="s">
        <v>53</v>
      </c>
      <c r="IF64" s="18"/>
      <c r="IG64" s="18"/>
      <c r="IH64" s="18"/>
      <c r="II64" s="18"/>
    </row>
    <row r="65" spans="1:243" s="17" customFormat="1" ht="78.75">
      <c r="A65" s="30">
        <v>1.52</v>
      </c>
      <c r="B65" s="31" t="s">
        <v>277</v>
      </c>
      <c r="C65" s="32" t="s">
        <v>101</v>
      </c>
      <c r="D65" s="33">
        <v>20</v>
      </c>
      <c r="E65" s="33" t="s">
        <v>53</v>
      </c>
      <c r="F65" s="33">
        <v>1787.42</v>
      </c>
      <c r="G65" s="34"/>
      <c r="H65" s="34"/>
      <c r="I65" s="35" t="s">
        <v>34</v>
      </c>
      <c r="J65" s="36">
        <f t="shared" si="0"/>
        <v>1</v>
      </c>
      <c r="K65" s="34" t="s">
        <v>35</v>
      </c>
      <c r="L65" s="34" t="s">
        <v>4</v>
      </c>
      <c r="M65" s="37"/>
      <c r="N65" s="34"/>
      <c r="O65" s="34"/>
      <c r="P65" s="38"/>
      <c r="Q65" s="34"/>
      <c r="R65" s="34"/>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5">
        <f t="shared" si="4"/>
        <v>35748</v>
      </c>
      <c r="BB65" s="45">
        <f t="shared" si="5"/>
        <v>35748</v>
      </c>
      <c r="BC65" s="46" t="str">
        <f t="shared" si="6"/>
        <v>INR  Thirty Five Thousand Seven Hundred &amp; Forty Eight  Only</v>
      </c>
      <c r="IA65" s="17">
        <v>1.52</v>
      </c>
      <c r="IB65" s="17" t="s">
        <v>277</v>
      </c>
      <c r="IC65" s="17" t="s">
        <v>101</v>
      </c>
      <c r="ID65" s="17">
        <v>20</v>
      </c>
      <c r="IE65" s="18" t="s">
        <v>53</v>
      </c>
      <c r="IF65" s="18"/>
      <c r="IG65" s="18"/>
      <c r="IH65" s="18"/>
      <c r="II65" s="18"/>
    </row>
    <row r="66" spans="1:243" s="17" customFormat="1" ht="18.75">
      <c r="A66" s="29">
        <v>1.53</v>
      </c>
      <c r="B66" s="31" t="s">
        <v>278</v>
      </c>
      <c r="C66" s="32" t="s">
        <v>102</v>
      </c>
      <c r="D66" s="64"/>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6"/>
      <c r="IA66" s="17">
        <v>1.53</v>
      </c>
      <c r="IB66" s="17" t="s">
        <v>278</v>
      </c>
      <c r="IC66" s="17" t="s">
        <v>102</v>
      </c>
      <c r="IE66" s="18"/>
      <c r="IF66" s="18"/>
      <c r="IG66" s="18"/>
      <c r="IH66" s="18"/>
      <c r="II66" s="18"/>
    </row>
    <row r="67" spans="1:243" s="17" customFormat="1" ht="110.25">
      <c r="A67" s="30">
        <v>1.54</v>
      </c>
      <c r="B67" s="31" t="s">
        <v>279</v>
      </c>
      <c r="C67" s="32" t="s">
        <v>103</v>
      </c>
      <c r="D67" s="33">
        <v>1</v>
      </c>
      <c r="E67" s="33" t="s">
        <v>498</v>
      </c>
      <c r="F67" s="33">
        <v>233.76</v>
      </c>
      <c r="G67" s="34"/>
      <c r="H67" s="34"/>
      <c r="I67" s="35" t="s">
        <v>34</v>
      </c>
      <c r="J67" s="36">
        <f t="shared" si="0"/>
        <v>1</v>
      </c>
      <c r="K67" s="34" t="s">
        <v>35</v>
      </c>
      <c r="L67" s="34" t="s">
        <v>4</v>
      </c>
      <c r="M67" s="37"/>
      <c r="N67" s="34"/>
      <c r="O67" s="34"/>
      <c r="P67" s="38"/>
      <c r="Q67" s="34"/>
      <c r="R67" s="34"/>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5">
        <f t="shared" si="4"/>
        <v>234</v>
      </c>
      <c r="BB67" s="45">
        <f t="shared" si="5"/>
        <v>234</v>
      </c>
      <c r="BC67" s="46" t="str">
        <f t="shared" si="6"/>
        <v>INR  Two Hundred &amp; Thirty Four  Only</v>
      </c>
      <c r="IA67" s="17">
        <v>1.54</v>
      </c>
      <c r="IB67" s="17" t="s">
        <v>279</v>
      </c>
      <c r="IC67" s="17" t="s">
        <v>103</v>
      </c>
      <c r="ID67" s="17">
        <v>1</v>
      </c>
      <c r="IE67" s="18" t="s">
        <v>498</v>
      </c>
      <c r="IF67" s="18"/>
      <c r="IG67" s="18"/>
      <c r="IH67" s="18"/>
      <c r="II67" s="18"/>
    </row>
    <row r="68" spans="1:243" s="17" customFormat="1" ht="18.75">
      <c r="A68" s="29">
        <v>1.55</v>
      </c>
      <c r="B68" s="31" t="s">
        <v>280</v>
      </c>
      <c r="C68" s="32" t="s">
        <v>104</v>
      </c>
      <c r="D68" s="64"/>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6"/>
      <c r="IA68" s="17">
        <v>1.55</v>
      </c>
      <c r="IB68" s="17" t="s">
        <v>280</v>
      </c>
      <c r="IC68" s="17" t="s">
        <v>104</v>
      </c>
      <c r="IE68" s="18"/>
      <c r="IF68" s="18"/>
      <c r="IG68" s="18"/>
      <c r="IH68" s="18"/>
      <c r="II68" s="18"/>
    </row>
    <row r="69" spans="1:243" s="17" customFormat="1" ht="18.75">
      <c r="A69" s="30">
        <v>1.56</v>
      </c>
      <c r="B69" s="31" t="s">
        <v>281</v>
      </c>
      <c r="C69" s="32" t="s">
        <v>105</v>
      </c>
      <c r="D69" s="64"/>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6"/>
      <c r="IA69" s="17">
        <v>1.56</v>
      </c>
      <c r="IB69" s="17" t="s">
        <v>281</v>
      </c>
      <c r="IC69" s="17" t="s">
        <v>105</v>
      </c>
      <c r="IE69" s="18"/>
      <c r="IF69" s="18"/>
      <c r="IG69" s="18"/>
      <c r="IH69" s="18"/>
      <c r="II69" s="18"/>
    </row>
    <row r="70" spans="1:243" s="17" customFormat="1" ht="31.5">
      <c r="A70" s="29">
        <v>1.57</v>
      </c>
      <c r="B70" s="31" t="s">
        <v>282</v>
      </c>
      <c r="C70" s="32" t="s">
        <v>106</v>
      </c>
      <c r="D70" s="33">
        <v>23.5</v>
      </c>
      <c r="E70" s="33" t="s">
        <v>53</v>
      </c>
      <c r="F70" s="33">
        <v>258.09</v>
      </c>
      <c r="G70" s="34"/>
      <c r="H70" s="34"/>
      <c r="I70" s="35" t="s">
        <v>34</v>
      </c>
      <c r="J70" s="36">
        <f t="shared" si="0"/>
        <v>1</v>
      </c>
      <c r="K70" s="34" t="s">
        <v>35</v>
      </c>
      <c r="L70" s="34" t="s">
        <v>4</v>
      </c>
      <c r="M70" s="37"/>
      <c r="N70" s="34"/>
      <c r="O70" s="34"/>
      <c r="P70" s="38"/>
      <c r="Q70" s="34"/>
      <c r="R70" s="34"/>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5">
        <f t="shared" si="4"/>
        <v>6065</v>
      </c>
      <c r="BB70" s="45">
        <f t="shared" si="5"/>
        <v>6065</v>
      </c>
      <c r="BC70" s="46" t="str">
        <f t="shared" si="6"/>
        <v>INR  Six Thousand  &amp;Sixty Five  Only</v>
      </c>
      <c r="IA70" s="17">
        <v>1.57</v>
      </c>
      <c r="IB70" s="17" t="s">
        <v>282</v>
      </c>
      <c r="IC70" s="17" t="s">
        <v>106</v>
      </c>
      <c r="ID70" s="17">
        <v>23.5</v>
      </c>
      <c r="IE70" s="18" t="s">
        <v>53</v>
      </c>
      <c r="IF70" s="18"/>
      <c r="IG70" s="18"/>
      <c r="IH70" s="18"/>
      <c r="II70" s="18"/>
    </row>
    <row r="71" spans="1:243" s="17" customFormat="1" ht="31.5">
      <c r="A71" s="30">
        <v>1.58</v>
      </c>
      <c r="B71" s="31" t="s">
        <v>283</v>
      </c>
      <c r="C71" s="32" t="s">
        <v>107</v>
      </c>
      <c r="D71" s="64"/>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6"/>
      <c r="IA71" s="17">
        <v>1.58</v>
      </c>
      <c r="IB71" s="17" t="s">
        <v>283</v>
      </c>
      <c r="IC71" s="17" t="s">
        <v>107</v>
      </c>
      <c r="IE71" s="18"/>
      <c r="IF71" s="18"/>
      <c r="IG71" s="18"/>
      <c r="IH71" s="18"/>
      <c r="II71" s="18"/>
    </row>
    <row r="72" spans="1:243" s="17" customFormat="1" ht="31.5">
      <c r="A72" s="29">
        <v>1.59</v>
      </c>
      <c r="B72" s="31" t="s">
        <v>284</v>
      </c>
      <c r="C72" s="32" t="s">
        <v>108</v>
      </c>
      <c r="D72" s="33">
        <v>45</v>
      </c>
      <c r="E72" s="33" t="s">
        <v>53</v>
      </c>
      <c r="F72" s="33">
        <v>310.83</v>
      </c>
      <c r="G72" s="34"/>
      <c r="H72" s="34"/>
      <c r="I72" s="35" t="s">
        <v>34</v>
      </c>
      <c r="J72" s="36">
        <f t="shared" si="0"/>
        <v>1</v>
      </c>
      <c r="K72" s="34" t="s">
        <v>35</v>
      </c>
      <c r="L72" s="34" t="s">
        <v>4</v>
      </c>
      <c r="M72" s="37"/>
      <c r="N72" s="34"/>
      <c r="O72" s="34"/>
      <c r="P72" s="38"/>
      <c r="Q72" s="34"/>
      <c r="R72" s="34"/>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5">
        <f t="shared" si="4"/>
        <v>13987</v>
      </c>
      <c r="BB72" s="45">
        <f t="shared" si="5"/>
        <v>13987</v>
      </c>
      <c r="BC72" s="46" t="str">
        <f t="shared" si="6"/>
        <v>INR  Thirteen Thousand Nine Hundred &amp; Eighty Seven  Only</v>
      </c>
      <c r="IA72" s="17">
        <v>1.59</v>
      </c>
      <c r="IB72" s="17" t="s">
        <v>284</v>
      </c>
      <c r="IC72" s="17" t="s">
        <v>108</v>
      </c>
      <c r="ID72" s="17">
        <v>45</v>
      </c>
      <c r="IE72" s="18" t="s">
        <v>53</v>
      </c>
      <c r="IF72" s="18"/>
      <c r="IG72" s="18"/>
      <c r="IH72" s="18"/>
      <c r="II72" s="18"/>
    </row>
    <row r="73" spans="1:243" s="17" customFormat="1" ht="31.5">
      <c r="A73" s="30">
        <v>1.6</v>
      </c>
      <c r="B73" s="31" t="s">
        <v>282</v>
      </c>
      <c r="C73" s="32" t="s">
        <v>109</v>
      </c>
      <c r="D73" s="33">
        <v>128</v>
      </c>
      <c r="E73" s="33" t="s">
        <v>53</v>
      </c>
      <c r="F73" s="33">
        <v>297.33</v>
      </c>
      <c r="G73" s="34"/>
      <c r="H73" s="34"/>
      <c r="I73" s="35" t="s">
        <v>34</v>
      </c>
      <c r="J73" s="36">
        <f t="shared" si="0"/>
        <v>1</v>
      </c>
      <c r="K73" s="34" t="s">
        <v>35</v>
      </c>
      <c r="L73" s="34" t="s">
        <v>4</v>
      </c>
      <c r="M73" s="37"/>
      <c r="N73" s="34"/>
      <c r="O73" s="34"/>
      <c r="P73" s="38"/>
      <c r="Q73" s="34"/>
      <c r="R73" s="34"/>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5">
        <f t="shared" si="4"/>
        <v>38058</v>
      </c>
      <c r="BB73" s="45">
        <f t="shared" si="5"/>
        <v>38058</v>
      </c>
      <c r="BC73" s="46" t="str">
        <f t="shared" si="6"/>
        <v>INR  Thirty Eight Thousand  &amp;Fifty Eight  Only</v>
      </c>
      <c r="IA73" s="17">
        <v>1.6</v>
      </c>
      <c r="IB73" s="17" t="s">
        <v>282</v>
      </c>
      <c r="IC73" s="17" t="s">
        <v>109</v>
      </c>
      <c r="ID73" s="17">
        <v>128</v>
      </c>
      <c r="IE73" s="18" t="s">
        <v>53</v>
      </c>
      <c r="IF73" s="18"/>
      <c r="IG73" s="18"/>
      <c r="IH73" s="18"/>
      <c r="II73" s="18"/>
    </row>
    <row r="74" spans="1:243" s="17" customFormat="1" ht="18.75">
      <c r="A74" s="29">
        <v>1.61</v>
      </c>
      <c r="B74" s="31" t="s">
        <v>285</v>
      </c>
      <c r="C74" s="32" t="s">
        <v>110</v>
      </c>
      <c r="D74" s="64"/>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6"/>
      <c r="IA74" s="17">
        <v>1.61</v>
      </c>
      <c r="IB74" s="17" t="s">
        <v>285</v>
      </c>
      <c r="IC74" s="17" t="s">
        <v>110</v>
      </c>
      <c r="IE74" s="18"/>
      <c r="IF74" s="18"/>
      <c r="IG74" s="18"/>
      <c r="IH74" s="18"/>
      <c r="II74" s="18"/>
    </row>
    <row r="75" spans="1:243" s="17" customFormat="1" ht="31.5">
      <c r="A75" s="30">
        <v>1.62</v>
      </c>
      <c r="B75" s="31" t="s">
        <v>286</v>
      </c>
      <c r="C75" s="32" t="s">
        <v>111</v>
      </c>
      <c r="D75" s="33">
        <v>4.5</v>
      </c>
      <c r="E75" s="33" t="s">
        <v>53</v>
      </c>
      <c r="F75" s="33">
        <v>221.88</v>
      </c>
      <c r="G75" s="34"/>
      <c r="H75" s="34"/>
      <c r="I75" s="35" t="s">
        <v>34</v>
      </c>
      <c r="J75" s="36">
        <f t="shared" si="0"/>
        <v>1</v>
      </c>
      <c r="K75" s="34" t="s">
        <v>35</v>
      </c>
      <c r="L75" s="34" t="s">
        <v>4</v>
      </c>
      <c r="M75" s="37"/>
      <c r="N75" s="34"/>
      <c r="O75" s="34"/>
      <c r="P75" s="38"/>
      <c r="Q75" s="34"/>
      <c r="R75" s="34"/>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5">
        <f t="shared" si="4"/>
        <v>998</v>
      </c>
      <c r="BB75" s="45">
        <f t="shared" si="5"/>
        <v>998</v>
      </c>
      <c r="BC75" s="46" t="str">
        <f t="shared" si="6"/>
        <v>INR  Nine Hundred &amp; Ninety Eight  Only</v>
      </c>
      <c r="IA75" s="17">
        <v>1.62</v>
      </c>
      <c r="IB75" s="17" t="s">
        <v>286</v>
      </c>
      <c r="IC75" s="17" t="s">
        <v>111</v>
      </c>
      <c r="ID75" s="17">
        <v>4.5</v>
      </c>
      <c r="IE75" s="18" t="s">
        <v>53</v>
      </c>
      <c r="IF75" s="18"/>
      <c r="IG75" s="18"/>
      <c r="IH75" s="18"/>
      <c r="II75" s="18"/>
    </row>
    <row r="76" spans="1:243" s="17" customFormat="1" ht="31.5">
      <c r="A76" s="29">
        <v>1.63</v>
      </c>
      <c r="B76" s="31" t="s">
        <v>287</v>
      </c>
      <c r="C76" s="32" t="s">
        <v>112</v>
      </c>
      <c r="D76" s="33">
        <v>2</v>
      </c>
      <c r="E76" s="33" t="s">
        <v>53</v>
      </c>
      <c r="F76" s="33">
        <v>59.45</v>
      </c>
      <c r="G76" s="34"/>
      <c r="H76" s="34"/>
      <c r="I76" s="35" t="s">
        <v>34</v>
      </c>
      <c r="J76" s="36">
        <f t="shared" si="0"/>
        <v>1</v>
      </c>
      <c r="K76" s="34" t="s">
        <v>35</v>
      </c>
      <c r="L76" s="34" t="s">
        <v>4</v>
      </c>
      <c r="M76" s="37"/>
      <c r="N76" s="34"/>
      <c r="O76" s="34"/>
      <c r="P76" s="38"/>
      <c r="Q76" s="34"/>
      <c r="R76" s="34"/>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5">
        <f t="shared" si="4"/>
        <v>119</v>
      </c>
      <c r="BB76" s="45">
        <f t="shared" si="5"/>
        <v>119</v>
      </c>
      <c r="BC76" s="46" t="str">
        <f t="shared" si="6"/>
        <v>INR  One Hundred &amp; Nineteen  Only</v>
      </c>
      <c r="IA76" s="17">
        <v>1.63</v>
      </c>
      <c r="IB76" s="17" t="s">
        <v>287</v>
      </c>
      <c r="IC76" s="17" t="s">
        <v>112</v>
      </c>
      <c r="ID76" s="17">
        <v>2</v>
      </c>
      <c r="IE76" s="18" t="s">
        <v>53</v>
      </c>
      <c r="IF76" s="18"/>
      <c r="IG76" s="18"/>
      <c r="IH76" s="18"/>
      <c r="II76" s="18"/>
    </row>
    <row r="77" spans="1:243" s="17" customFormat="1" ht="63">
      <c r="A77" s="30">
        <v>1.64</v>
      </c>
      <c r="B77" s="31" t="s">
        <v>288</v>
      </c>
      <c r="C77" s="32" t="s">
        <v>113</v>
      </c>
      <c r="D77" s="64"/>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6"/>
      <c r="IA77" s="17">
        <v>1.64</v>
      </c>
      <c r="IB77" s="17" t="s">
        <v>288</v>
      </c>
      <c r="IC77" s="17" t="s">
        <v>113</v>
      </c>
      <c r="IE77" s="18"/>
      <c r="IF77" s="18"/>
      <c r="IG77" s="18"/>
      <c r="IH77" s="18"/>
      <c r="II77" s="18"/>
    </row>
    <row r="78" spans="1:243" s="17" customFormat="1" ht="31.5">
      <c r="A78" s="29">
        <v>1.65</v>
      </c>
      <c r="B78" s="31" t="s">
        <v>289</v>
      </c>
      <c r="C78" s="32" t="s">
        <v>114</v>
      </c>
      <c r="D78" s="33">
        <v>241</v>
      </c>
      <c r="E78" s="33" t="s">
        <v>53</v>
      </c>
      <c r="F78" s="33">
        <v>81.32</v>
      </c>
      <c r="G78" s="34"/>
      <c r="H78" s="34"/>
      <c r="I78" s="35" t="s">
        <v>34</v>
      </c>
      <c r="J78" s="36">
        <f t="shared" si="0"/>
        <v>1</v>
      </c>
      <c r="K78" s="34" t="s">
        <v>35</v>
      </c>
      <c r="L78" s="34" t="s">
        <v>4</v>
      </c>
      <c r="M78" s="37"/>
      <c r="N78" s="34"/>
      <c r="O78" s="34"/>
      <c r="P78" s="38"/>
      <c r="Q78" s="34"/>
      <c r="R78" s="34"/>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5">
        <f t="shared" si="4"/>
        <v>19598</v>
      </c>
      <c r="BB78" s="45">
        <f t="shared" si="5"/>
        <v>19598</v>
      </c>
      <c r="BC78" s="46" t="str">
        <f t="shared" si="6"/>
        <v>INR  Nineteen Thousand Five Hundred &amp; Ninety Eight  Only</v>
      </c>
      <c r="IA78" s="17">
        <v>1.65</v>
      </c>
      <c r="IB78" s="17" t="s">
        <v>289</v>
      </c>
      <c r="IC78" s="17" t="s">
        <v>114</v>
      </c>
      <c r="ID78" s="17">
        <v>241</v>
      </c>
      <c r="IE78" s="18" t="s">
        <v>53</v>
      </c>
      <c r="IF78" s="18"/>
      <c r="IG78" s="18"/>
      <c r="IH78" s="18"/>
      <c r="II78" s="18"/>
    </row>
    <row r="79" spans="1:243" s="17" customFormat="1" ht="63">
      <c r="A79" s="30">
        <v>1.66</v>
      </c>
      <c r="B79" s="31" t="s">
        <v>290</v>
      </c>
      <c r="C79" s="32" t="s">
        <v>115</v>
      </c>
      <c r="D79" s="33">
        <v>241</v>
      </c>
      <c r="E79" s="33" t="s">
        <v>53</v>
      </c>
      <c r="F79" s="33">
        <v>108.59</v>
      </c>
      <c r="G79" s="34"/>
      <c r="H79" s="34"/>
      <c r="I79" s="35" t="s">
        <v>34</v>
      </c>
      <c r="J79" s="36">
        <f t="shared" si="0"/>
        <v>1</v>
      </c>
      <c r="K79" s="34" t="s">
        <v>35</v>
      </c>
      <c r="L79" s="34" t="s">
        <v>4</v>
      </c>
      <c r="M79" s="37"/>
      <c r="N79" s="34"/>
      <c r="O79" s="34"/>
      <c r="P79" s="38"/>
      <c r="Q79" s="34"/>
      <c r="R79" s="34"/>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5">
        <f t="shared" si="4"/>
        <v>26170</v>
      </c>
      <c r="BB79" s="45">
        <f t="shared" si="5"/>
        <v>26170</v>
      </c>
      <c r="BC79" s="46" t="str">
        <f t="shared" si="6"/>
        <v>INR  Twenty Six Thousand One Hundred &amp; Seventy  Only</v>
      </c>
      <c r="IA79" s="17">
        <v>1.66</v>
      </c>
      <c r="IB79" s="17" t="s">
        <v>290</v>
      </c>
      <c r="IC79" s="17" t="s">
        <v>115</v>
      </c>
      <c r="ID79" s="17">
        <v>241</v>
      </c>
      <c r="IE79" s="18" t="s">
        <v>53</v>
      </c>
      <c r="IF79" s="18"/>
      <c r="IG79" s="18"/>
      <c r="IH79" s="18"/>
      <c r="II79" s="18"/>
    </row>
    <row r="80" spans="1:243" s="17" customFormat="1" ht="31.5">
      <c r="A80" s="29">
        <v>1.67</v>
      </c>
      <c r="B80" s="31" t="s">
        <v>291</v>
      </c>
      <c r="C80" s="32" t="s">
        <v>116</v>
      </c>
      <c r="D80" s="64"/>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6"/>
      <c r="IA80" s="17">
        <v>1.67</v>
      </c>
      <c r="IB80" s="17" t="s">
        <v>291</v>
      </c>
      <c r="IC80" s="17" t="s">
        <v>116</v>
      </c>
      <c r="IE80" s="18"/>
      <c r="IF80" s="18"/>
      <c r="IG80" s="18"/>
      <c r="IH80" s="18"/>
      <c r="II80" s="18"/>
    </row>
    <row r="81" spans="1:243" s="17" customFormat="1" ht="31.5">
      <c r="A81" s="30">
        <v>1.68</v>
      </c>
      <c r="B81" s="31" t="s">
        <v>292</v>
      </c>
      <c r="C81" s="32" t="s">
        <v>117</v>
      </c>
      <c r="D81" s="33">
        <v>61</v>
      </c>
      <c r="E81" s="33" t="s">
        <v>53</v>
      </c>
      <c r="F81" s="33">
        <v>64.97</v>
      </c>
      <c r="G81" s="34"/>
      <c r="H81" s="34"/>
      <c r="I81" s="35" t="s">
        <v>34</v>
      </c>
      <c r="J81" s="36">
        <f t="shared" si="0"/>
        <v>1</v>
      </c>
      <c r="K81" s="34" t="s">
        <v>35</v>
      </c>
      <c r="L81" s="34" t="s">
        <v>4</v>
      </c>
      <c r="M81" s="37"/>
      <c r="N81" s="34"/>
      <c r="O81" s="34"/>
      <c r="P81" s="38"/>
      <c r="Q81" s="34"/>
      <c r="R81" s="34"/>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5">
        <f t="shared" si="4"/>
        <v>3963</v>
      </c>
      <c r="BB81" s="45">
        <f t="shared" si="5"/>
        <v>3963</v>
      </c>
      <c r="BC81" s="46" t="str">
        <f t="shared" si="6"/>
        <v>INR  Three Thousand Nine Hundred &amp; Sixty Three  Only</v>
      </c>
      <c r="IA81" s="17">
        <v>1.68</v>
      </c>
      <c r="IB81" s="17" t="s">
        <v>292</v>
      </c>
      <c r="IC81" s="17" t="s">
        <v>117</v>
      </c>
      <c r="ID81" s="17">
        <v>61</v>
      </c>
      <c r="IE81" s="18" t="s">
        <v>53</v>
      </c>
      <c r="IF81" s="18"/>
      <c r="IG81" s="18"/>
      <c r="IH81" s="18"/>
      <c r="II81" s="18"/>
    </row>
    <row r="82" spans="1:243" s="17" customFormat="1" ht="18.75">
      <c r="A82" s="29">
        <v>1.69</v>
      </c>
      <c r="B82" s="31" t="s">
        <v>293</v>
      </c>
      <c r="C82" s="32" t="s">
        <v>118</v>
      </c>
      <c r="D82" s="64"/>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6"/>
      <c r="IA82" s="17">
        <v>1.69</v>
      </c>
      <c r="IB82" s="17" t="s">
        <v>293</v>
      </c>
      <c r="IC82" s="17" t="s">
        <v>118</v>
      </c>
      <c r="IE82" s="18"/>
      <c r="IF82" s="18"/>
      <c r="IG82" s="18"/>
      <c r="IH82" s="18"/>
      <c r="II82" s="18"/>
    </row>
    <row r="83" spans="1:243" s="17" customFormat="1" ht="94.5">
      <c r="A83" s="30">
        <v>1.7</v>
      </c>
      <c r="B83" s="31" t="s">
        <v>504</v>
      </c>
      <c r="C83" s="32" t="s">
        <v>119</v>
      </c>
      <c r="D83" s="64"/>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6"/>
      <c r="IA83" s="17">
        <v>1.7</v>
      </c>
      <c r="IB83" s="17" t="s">
        <v>504</v>
      </c>
      <c r="IC83" s="17" t="s">
        <v>119</v>
      </c>
      <c r="IE83" s="18"/>
      <c r="IF83" s="18"/>
      <c r="IG83" s="18"/>
      <c r="IH83" s="18"/>
      <c r="II83" s="18"/>
    </row>
    <row r="84" spans="1:243" s="17" customFormat="1" ht="31.5">
      <c r="A84" s="29">
        <v>1.71</v>
      </c>
      <c r="B84" s="31" t="s">
        <v>505</v>
      </c>
      <c r="C84" s="32" t="s">
        <v>120</v>
      </c>
      <c r="D84" s="33">
        <v>48</v>
      </c>
      <c r="E84" s="33" t="s">
        <v>53</v>
      </c>
      <c r="F84" s="33">
        <v>917.97</v>
      </c>
      <c r="G84" s="34"/>
      <c r="H84" s="34"/>
      <c r="I84" s="35" t="s">
        <v>34</v>
      </c>
      <c r="J84" s="36">
        <f t="shared" si="0"/>
        <v>1</v>
      </c>
      <c r="K84" s="34" t="s">
        <v>35</v>
      </c>
      <c r="L84" s="34" t="s">
        <v>4</v>
      </c>
      <c r="M84" s="37"/>
      <c r="N84" s="34"/>
      <c r="O84" s="34"/>
      <c r="P84" s="38"/>
      <c r="Q84" s="34"/>
      <c r="R84" s="34"/>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5">
        <f t="shared" si="4"/>
        <v>44063</v>
      </c>
      <c r="BB84" s="45">
        <f t="shared" si="5"/>
        <v>44063</v>
      </c>
      <c r="BC84" s="46" t="str">
        <f t="shared" si="6"/>
        <v>INR  Forty Four Thousand  &amp;Sixty Three  Only</v>
      </c>
      <c r="IA84" s="17">
        <v>1.71</v>
      </c>
      <c r="IB84" s="17" t="s">
        <v>505</v>
      </c>
      <c r="IC84" s="17" t="s">
        <v>120</v>
      </c>
      <c r="ID84" s="17">
        <v>48</v>
      </c>
      <c r="IE84" s="18" t="s">
        <v>53</v>
      </c>
      <c r="IF84" s="18"/>
      <c r="IG84" s="18"/>
      <c r="IH84" s="18"/>
      <c r="II84" s="18"/>
    </row>
    <row r="85" spans="1:243" s="17" customFormat="1" ht="299.25">
      <c r="A85" s="30">
        <v>1.72</v>
      </c>
      <c r="B85" s="31" t="s">
        <v>294</v>
      </c>
      <c r="C85" s="32" t="s">
        <v>121</v>
      </c>
      <c r="D85" s="33">
        <v>284</v>
      </c>
      <c r="E85" s="33" t="s">
        <v>53</v>
      </c>
      <c r="F85" s="33">
        <v>249.89</v>
      </c>
      <c r="G85" s="34"/>
      <c r="H85" s="34"/>
      <c r="I85" s="35" t="s">
        <v>34</v>
      </c>
      <c r="J85" s="36">
        <f t="shared" si="0"/>
        <v>1</v>
      </c>
      <c r="K85" s="34" t="s">
        <v>35</v>
      </c>
      <c r="L85" s="34" t="s">
        <v>4</v>
      </c>
      <c r="M85" s="37"/>
      <c r="N85" s="34"/>
      <c r="O85" s="34"/>
      <c r="P85" s="38"/>
      <c r="Q85" s="34"/>
      <c r="R85" s="34"/>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5">
        <f t="shared" si="4"/>
        <v>70969</v>
      </c>
      <c r="BB85" s="45">
        <f t="shared" si="5"/>
        <v>70969</v>
      </c>
      <c r="BC85" s="46" t="str">
        <f t="shared" si="6"/>
        <v>INR  Seventy Thousand Nine Hundred &amp; Sixty Nine  Only</v>
      </c>
      <c r="IA85" s="17">
        <v>1.72</v>
      </c>
      <c r="IB85" s="17" t="s">
        <v>294</v>
      </c>
      <c r="IC85" s="17" t="s">
        <v>121</v>
      </c>
      <c r="ID85" s="17">
        <v>284</v>
      </c>
      <c r="IE85" s="18" t="s">
        <v>53</v>
      </c>
      <c r="IF85" s="18"/>
      <c r="IG85" s="18"/>
      <c r="IH85" s="18"/>
      <c r="II85" s="18"/>
    </row>
    <row r="86" spans="1:243" s="17" customFormat="1" ht="78.75">
      <c r="A86" s="29">
        <v>1.73</v>
      </c>
      <c r="B86" s="31" t="s">
        <v>295</v>
      </c>
      <c r="C86" s="32" t="s">
        <v>122</v>
      </c>
      <c r="D86" s="33">
        <v>4</v>
      </c>
      <c r="E86" s="33" t="s">
        <v>498</v>
      </c>
      <c r="F86" s="33">
        <v>213.15</v>
      </c>
      <c r="G86" s="34"/>
      <c r="H86" s="34"/>
      <c r="I86" s="35" t="s">
        <v>34</v>
      </c>
      <c r="J86" s="36">
        <f t="shared" si="0"/>
        <v>1</v>
      </c>
      <c r="K86" s="34" t="s">
        <v>35</v>
      </c>
      <c r="L86" s="34" t="s">
        <v>4</v>
      </c>
      <c r="M86" s="37"/>
      <c r="N86" s="34"/>
      <c r="O86" s="34"/>
      <c r="P86" s="38"/>
      <c r="Q86" s="34"/>
      <c r="R86" s="34"/>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5">
        <f t="shared" si="4"/>
        <v>853</v>
      </c>
      <c r="BB86" s="45">
        <f t="shared" si="5"/>
        <v>853</v>
      </c>
      <c r="BC86" s="46" t="str">
        <f t="shared" si="6"/>
        <v>INR  Eight Hundred &amp; Fifty Three  Only</v>
      </c>
      <c r="IA86" s="17">
        <v>1.73</v>
      </c>
      <c r="IB86" s="17" t="s">
        <v>295</v>
      </c>
      <c r="IC86" s="17" t="s">
        <v>122</v>
      </c>
      <c r="ID86" s="17">
        <v>4</v>
      </c>
      <c r="IE86" s="18" t="s">
        <v>498</v>
      </c>
      <c r="IF86" s="18"/>
      <c r="IG86" s="18"/>
      <c r="IH86" s="18"/>
      <c r="II86" s="18"/>
    </row>
    <row r="87" spans="1:243" s="17" customFormat="1" ht="47.25">
      <c r="A87" s="30">
        <v>1.74</v>
      </c>
      <c r="B87" s="31" t="s">
        <v>296</v>
      </c>
      <c r="C87" s="32" t="s">
        <v>123</v>
      </c>
      <c r="D87" s="33">
        <v>8</v>
      </c>
      <c r="E87" s="33" t="s">
        <v>498</v>
      </c>
      <c r="F87" s="33">
        <v>97.06</v>
      </c>
      <c r="G87" s="34"/>
      <c r="H87" s="34"/>
      <c r="I87" s="35" t="s">
        <v>34</v>
      </c>
      <c r="J87" s="36">
        <f t="shared" si="0"/>
        <v>1</v>
      </c>
      <c r="K87" s="34" t="s">
        <v>35</v>
      </c>
      <c r="L87" s="34" t="s">
        <v>4</v>
      </c>
      <c r="M87" s="37"/>
      <c r="N87" s="34"/>
      <c r="O87" s="34"/>
      <c r="P87" s="38"/>
      <c r="Q87" s="34"/>
      <c r="R87" s="34"/>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5">
        <f aca="true" t="shared" si="7" ref="BA87:BA150">ROUND(total_amount_ba($B$2,$D$2,D87,F87,J87,K87,M87),0)</f>
        <v>776</v>
      </c>
      <c r="BB87" s="45">
        <f aca="true" t="shared" si="8" ref="BB87:BB150">BA87+SUM(N87:AZ87)</f>
        <v>776</v>
      </c>
      <c r="BC87" s="46" t="str">
        <f aca="true" t="shared" si="9" ref="BC87:BC150">SpellNumber(L87,BB87)</f>
        <v>INR  Seven Hundred &amp; Seventy Six  Only</v>
      </c>
      <c r="IA87" s="17">
        <v>1.74</v>
      </c>
      <c r="IB87" s="17" t="s">
        <v>296</v>
      </c>
      <c r="IC87" s="17" t="s">
        <v>123</v>
      </c>
      <c r="ID87" s="17">
        <v>8</v>
      </c>
      <c r="IE87" s="18" t="s">
        <v>498</v>
      </c>
      <c r="IF87" s="18"/>
      <c r="IG87" s="18"/>
      <c r="IH87" s="18"/>
      <c r="II87" s="18"/>
    </row>
    <row r="88" spans="1:243" s="17" customFormat="1" ht="80.25" customHeight="1">
      <c r="A88" s="29">
        <v>1.75</v>
      </c>
      <c r="B88" s="31" t="s">
        <v>297</v>
      </c>
      <c r="C88" s="32" t="s">
        <v>124</v>
      </c>
      <c r="D88" s="33">
        <v>560</v>
      </c>
      <c r="E88" s="33" t="s">
        <v>496</v>
      </c>
      <c r="F88" s="33">
        <v>2.5</v>
      </c>
      <c r="G88" s="34"/>
      <c r="H88" s="34"/>
      <c r="I88" s="35" t="s">
        <v>34</v>
      </c>
      <c r="J88" s="36">
        <f t="shared" si="0"/>
        <v>1</v>
      </c>
      <c r="K88" s="34" t="s">
        <v>35</v>
      </c>
      <c r="L88" s="34" t="s">
        <v>4</v>
      </c>
      <c r="M88" s="37"/>
      <c r="N88" s="34"/>
      <c r="O88" s="34"/>
      <c r="P88" s="38"/>
      <c r="Q88" s="34"/>
      <c r="R88" s="34"/>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5">
        <f t="shared" si="7"/>
        <v>1400</v>
      </c>
      <c r="BB88" s="45">
        <f t="shared" si="8"/>
        <v>1400</v>
      </c>
      <c r="BC88" s="46" t="str">
        <f t="shared" si="9"/>
        <v>INR  One Thousand Four Hundred    Only</v>
      </c>
      <c r="IA88" s="17">
        <v>1.75</v>
      </c>
      <c r="IB88" s="28" t="s">
        <v>297</v>
      </c>
      <c r="IC88" s="17" t="s">
        <v>124</v>
      </c>
      <c r="ID88" s="17">
        <v>560</v>
      </c>
      <c r="IE88" s="18" t="s">
        <v>496</v>
      </c>
      <c r="IF88" s="18"/>
      <c r="IG88" s="18"/>
      <c r="IH88" s="18"/>
      <c r="II88" s="18"/>
    </row>
    <row r="89" spans="1:243" s="17" customFormat="1" ht="78.75">
      <c r="A89" s="30">
        <v>1.76</v>
      </c>
      <c r="B89" s="31" t="s">
        <v>298</v>
      </c>
      <c r="C89" s="32" t="s">
        <v>125</v>
      </c>
      <c r="D89" s="33">
        <v>8</v>
      </c>
      <c r="E89" s="33" t="s">
        <v>498</v>
      </c>
      <c r="F89" s="33">
        <v>285.8</v>
      </c>
      <c r="G89" s="34"/>
      <c r="H89" s="34"/>
      <c r="I89" s="35" t="s">
        <v>34</v>
      </c>
      <c r="J89" s="36">
        <f t="shared" si="0"/>
        <v>1</v>
      </c>
      <c r="K89" s="34" t="s">
        <v>35</v>
      </c>
      <c r="L89" s="34" t="s">
        <v>4</v>
      </c>
      <c r="M89" s="37"/>
      <c r="N89" s="34"/>
      <c r="O89" s="34"/>
      <c r="P89" s="38"/>
      <c r="Q89" s="34"/>
      <c r="R89" s="34"/>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5">
        <f t="shared" si="7"/>
        <v>2286</v>
      </c>
      <c r="BB89" s="45">
        <f t="shared" si="8"/>
        <v>2286</v>
      </c>
      <c r="BC89" s="46" t="str">
        <f t="shared" si="9"/>
        <v>INR  Two Thousand Two Hundred &amp; Eighty Six  Only</v>
      </c>
      <c r="IA89" s="17">
        <v>1.76</v>
      </c>
      <c r="IB89" s="17" t="s">
        <v>298</v>
      </c>
      <c r="IC89" s="17" t="s">
        <v>125</v>
      </c>
      <c r="ID89" s="17">
        <v>8</v>
      </c>
      <c r="IE89" s="18" t="s">
        <v>498</v>
      </c>
      <c r="IF89" s="18"/>
      <c r="IG89" s="18"/>
      <c r="IH89" s="18"/>
      <c r="II89" s="18"/>
    </row>
    <row r="90" spans="1:243" s="17" customFormat="1" ht="18.75">
      <c r="A90" s="29">
        <v>1.77</v>
      </c>
      <c r="B90" s="31" t="s">
        <v>56</v>
      </c>
      <c r="C90" s="32" t="s">
        <v>126</v>
      </c>
      <c r="D90" s="64"/>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6"/>
      <c r="IA90" s="17">
        <v>1.77</v>
      </c>
      <c r="IB90" s="17" t="s">
        <v>56</v>
      </c>
      <c r="IC90" s="17" t="s">
        <v>126</v>
      </c>
      <c r="IE90" s="18"/>
      <c r="IF90" s="18"/>
      <c r="IG90" s="18"/>
      <c r="IH90" s="18"/>
      <c r="II90" s="18"/>
    </row>
    <row r="91" spans="1:243" s="17" customFormat="1" ht="47.25">
      <c r="A91" s="30">
        <v>1.78</v>
      </c>
      <c r="B91" s="31" t="s">
        <v>299</v>
      </c>
      <c r="C91" s="32" t="s">
        <v>127</v>
      </c>
      <c r="D91" s="33">
        <v>24.8</v>
      </c>
      <c r="E91" s="33" t="s">
        <v>54</v>
      </c>
      <c r="F91" s="33">
        <v>615.48</v>
      </c>
      <c r="G91" s="34"/>
      <c r="H91" s="34"/>
      <c r="I91" s="35" t="s">
        <v>34</v>
      </c>
      <c r="J91" s="36">
        <f t="shared" si="0"/>
        <v>1</v>
      </c>
      <c r="K91" s="34" t="s">
        <v>35</v>
      </c>
      <c r="L91" s="34" t="s">
        <v>4</v>
      </c>
      <c r="M91" s="37"/>
      <c r="N91" s="34"/>
      <c r="O91" s="34"/>
      <c r="P91" s="38"/>
      <c r="Q91" s="34"/>
      <c r="R91" s="34"/>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5">
        <f t="shared" si="7"/>
        <v>15264</v>
      </c>
      <c r="BB91" s="45">
        <f t="shared" si="8"/>
        <v>15264</v>
      </c>
      <c r="BC91" s="46" t="str">
        <f t="shared" si="9"/>
        <v>INR  Fifteen Thousand Two Hundred &amp; Sixty Four  Only</v>
      </c>
      <c r="IA91" s="17">
        <v>1.78</v>
      </c>
      <c r="IB91" s="17" t="s">
        <v>299</v>
      </c>
      <c r="IC91" s="17" t="s">
        <v>127</v>
      </c>
      <c r="ID91" s="17">
        <v>24.8</v>
      </c>
      <c r="IE91" s="18" t="s">
        <v>54</v>
      </c>
      <c r="IF91" s="18"/>
      <c r="IG91" s="18"/>
      <c r="IH91" s="18"/>
      <c r="II91" s="18"/>
    </row>
    <row r="92" spans="1:243" s="17" customFormat="1" ht="47.25">
      <c r="A92" s="29">
        <v>1.79</v>
      </c>
      <c r="B92" s="31" t="s">
        <v>300</v>
      </c>
      <c r="C92" s="32" t="s">
        <v>128</v>
      </c>
      <c r="D92" s="64"/>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6"/>
      <c r="IA92" s="17">
        <v>1.79</v>
      </c>
      <c r="IB92" s="17" t="s">
        <v>300</v>
      </c>
      <c r="IC92" s="17" t="s">
        <v>128</v>
      </c>
      <c r="IE92" s="18"/>
      <c r="IF92" s="18"/>
      <c r="IG92" s="18"/>
      <c r="IH92" s="18"/>
      <c r="II92" s="18"/>
    </row>
    <row r="93" spans="1:243" s="17" customFormat="1" ht="31.5">
      <c r="A93" s="30">
        <v>1.8</v>
      </c>
      <c r="B93" s="31" t="s">
        <v>301</v>
      </c>
      <c r="C93" s="32" t="s">
        <v>129</v>
      </c>
      <c r="D93" s="33">
        <v>19.62</v>
      </c>
      <c r="E93" s="33" t="s">
        <v>54</v>
      </c>
      <c r="F93" s="33">
        <v>1759.84</v>
      </c>
      <c r="G93" s="34"/>
      <c r="H93" s="34"/>
      <c r="I93" s="35" t="s">
        <v>34</v>
      </c>
      <c r="J93" s="36">
        <f t="shared" si="0"/>
        <v>1</v>
      </c>
      <c r="K93" s="34" t="s">
        <v>35</v>
      </c>
      <c r="L93" s="34" t="s">
        <v>4</v>
      </c>
      <c r="M93" s="37"/>
      <c r="N93" s="34"/>
      <c r="O93" s="34"/>
      <c r="P93" s="38"/>
      <c r="Q93" s="34"/>
      <c r="R93" s="34"/>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5">
        <f t="shared" si="7"/>
        <v>34528</v>
      </c>
      <c r="BB93" s="45">
        <f t="shared" si="8"/>
        <v>34528</v>
      </c>
      <c r="BC93" s="46" t="str">
        <f t="shared" si="9"/>
        <v>INR  Thirty Four Thousand Five Hundred &amp; Twenty Eight  Only</v>
      </c>
      <c r="IA93" s="17">
        <v>1.8</v>
      </c>
      <c r="IB93" s="17" t="s">
        <v>301</v>
      </c>
      <c r="IC93" s="17" t="s">
        <v>129</v>
      </c>
      <c r="ID93" s="17">
        <v>19.62</v>
      </c>
      <c r="IE93" s="18" t="s">
        <v>54</v>
      </c>
      <c r="IF93" s="18"/>
      <c r="IG93" s="18"/>
      <c r="IH93" s="18"/>
      <c r="II93" s="18"/>
    </row>
    <row r="94" spans="1:243" s="17" customFormat="1" ht="31.5">
      <c r="A94" s="29">
        <v>1.81</v>
      </c>
      <c r="B94" s="31" t="s">
        <v>302</v>
      </c>
      <c r="C94" s="32" t="s">
        <v>130</v>
      </c>
      <c r="D94" s="33">
        <v>0.13</v>
      </c>
      <c r="E94" s="33" t="s">
        <v>54</v>
      </c>
      <c r="F94" s="33">
        <v>1086.89</v>
      </c>
      <c r="G94" s="34"/>
      <c r="H94" s="34"/>
      <c r="I94" s="35" t="s">
        <v>34</v>
      </c>
      <c r="J94" s="36">
        <f t="shared" si="0"/>
        <v>1</v>
      </c>
      <c r="K94" s="34" t="s">
        <v>35</v>
      </c>
      <c r="L94" s="34" t="s">
        <v>4</v>
      </c>
      <c r="M94" s="37"/>
      <c r="N94" s="34"/>
      <c r="O94" s="34"/>
      <c r="P94" s="38"/>
      <c r="Q94" s="34"/>
      <c r="R94" s="34"/>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5">
        <f t="shared" si="7"/>
        <v>141</v>
      </c>
      <c r="BB94" s="45">
        <f t="shared" si="8"/>
        <v>141</v>
      </c>
      <c r="BC94" s="46" t="str">
        <f t="shared" si="9"/>
        <v>INR  One Hundred &amp; Forty One  Only</v>
      </c>
      <c r="IA94" s="17">
        <v>1.81</v>
      </c>
      <c r="IB94" s="17" t="s">
        <v>302</v>
      </c>
      <c r="IC94" s="17" t="s">
        <v>130</v>
      </c>
      <c r="ID94" s="17">
        <v>0.13</v>
      </c>
      <c r="IE94" s="18" t="s">
        <v>54</v>
      </c>
      <c r="IF94" s="18"/>
      <c r="IG94" s="18"/>
      <c r="IH94" s="18"/>
      <c r="II94" s="18"/>
    </row>
    <row r="95" spans="1:243" s="17" customFormat="1" ht="63">
      <c r="A95" s="30">
        <v>1.82</v>
      </c>
      <c r="B95" s="31" t="s">
        <v>303</v>
      </c>
      <c r="C95" s="32" t="s">
        <v>131</v>
      </c>
      <c r="D95" s="33">
        <v>0.9</v>
      </c>
      <c r="E95" s="33" t="s">
        <v>54</v>
      </c>
      <c r="F95" s="33">
        <v>2567.38</v>
      </c>
      <c r="G95" s="34"/>
      <c r="H95" s="34"/>
      <c r="I95" s="35" t="s">
        <v>34</v>
      </c>
      <c r="J95" s="36">
        <f t="shared" si="0"/>
        <v>1</v>
      </c>
      <c r="K95" s="34" t="s">
        <v>35</v>
      </c>
      <c r="L95" s="34" t="s">
        <v>4</v>
      </c>
      <c r="M95" s="37"/>
      <c r="N95" s="34"/>
      <c r="O95" s="34"/>
      <c r="P95" s="38"/>
      <c r="Q95" s="34"/>
      <c r="R95" s="34"/>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5">
        <f t="shared" si="7"/>
        <v>2311</v>
      </c>
      <c r="BB95" s="45">
        <f t="shared" si="8"/>
        <v>2311</v>
      </c>
      <c r="BC95" s="46" t="str">
        <f t="shared" si="9"/>
        <v>INR  Two Thousand Three Hundred &amp; Eleven  Only</v>
      </c>
      <c r="IA95" s="17">
        <v>1.82</v>
      </c>
      <c r="IB95" s="17" t="s">
        <v>303</v>
      </c>
      <c r="IC95" s="17" t="s">
        <v>131</v>
      </c>
      <c r="ID95" s="17">
        <v>0.9</v>
      </c>
      <c r="IE95" s="18" t="s">
        <v>54</v>
      </c>
      <c r="IF95" s="18"/>
      <c r="IG95" s="18"/>
      <c r="IH95" s="18"/>
      <c r="II95" s="18"/>
    </row>
    <row r="96" spans="1:243" s="17" customFormat="1" ht="63">
      <c r="A96" s="29">
        <v>1.83</v>
      </c>
      <c r="B96" s="31" t="s">
        <v>304</v>
      </c>
      <c r="C96" s="32" t="s">
        <v>132</v>
      </c>
      <c r="D96" s="64"/>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6"/>
      <c r="IA96" s="17">
        <v>1.83</v>
      </c>
      <c r="IB96" s="17" t="s">
        <v>304</v>
      </c>
      <c r="IC96" s="17" t="s">
        <v>132</v>
      </c>
      <c r="IE96" s="18"/>
      <c r="IF96" s="18"/>
      <c r="IG96" s="18"/>
      <c r="IH96" s="18"/>
      <c r="II96" s="18"/>
    </row>
    <row r="97" spans="1:243" s="17" customFormat="1" ht="31.5">
      <c r="A97" s="30">
        <v>1.84</v>
      </c>
      <c r="B97" s="31" t="s">
        <v>305</v>
      </c>
      <c r="C97" s="32" t="s">
        <v>133</v>
      </c>
      <c r="D97" s="33">
        <v>15.77</v>
      </c>
      <c r="E97" s="33" t="s">
        <v>54</v>
      </c>
      <c r="F97" s="33">
        <v>1489.22</v>
      </c>
      <c r="G97" s="34"/>
      <c r="H97" s="34"/>
      <c r="I97" s="35" t="s">
        <v>34</v>
      </c>
      <c r="J97" s="36">
        <f t="shared" si="0"/>
        <v>1</v>
      </c>
      <c r="K97" s="34" t="s">
        <v>35</v>
      </c>
      <c r="L97" s="34" t="s">
        <v>4</v>
      </c>
      <c r="M97" s="37"/>
      <c r="N97" s="34"/>
      <c r="O97" s="34"/>
      <c r="P97" s="38"/>
      <c r="Q97" s="34"/>
      <c r="R97" s="34"/>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5">
        <f t="shared" si="7"/>
        <v>23485</v>
      </c>
      <c r="BB97" s="45">
        <f t="shared" si="8"/>
        <v>23485</v>
      </c>
      <c r="BC97" s="46" t="str">
        <f t="shared" si="9"/>
        <v>INR  Twenty Three Thousand Four Hundred &amp; Eighty Five  Only</v>
      </c>
      <c r="IA97" s="17">
        <v>1.84</v>
      </c>
      <c r="IB97" s="17" t="s">
        <v>305</v>
      </c>
      <c r="IC97" s="17" t="s">
        <v>133</v>
      </c>
      <c r="ID97" s="17">
        <v>15.77</v>
      </c>
      <c r="IE97" s="18" t="s">
        <v>54</v>
      </c>
      <c r="IF97" s="18"/>
      <c r="IG97" s="18"/>
      <c r="IH97" s="18"/>
      <c r="II97" s="18"/>
    </row>
    <row r="98" spans="1:243" s="17" customFormat="1" ht="52.5" customHeight="1">
      <c r="A98" s="29">
        <v>1.85</v>
      </c>
      <c r="B98" s="31" t="s">
        <v>306</v>
      </c>
      <c r="C98" s="32" t="s">
        <v>134</v>
      </c>
      <c r="D98" s="64"/>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6"/>
      <c r="IA98" s="17">
        <v>1.85</v>
      </c>
      <c r="IB98" s="17" t="s">
        <v>306</v>
      </c>
      <c r="IC98" s="17" t="s">
        <v>134</v>
      </c>
      <c r="IE98" s="18"/>
      <c r="IF98" s="18"/>
      <c r="IG98" s="18"/>
      <c r="IH98" s="18"/>
      <c r="II98" s="18"/>
    </row>
    <row r="99" spans="1:243" s="17" customFormat="1" ht="31.5">
      <c r="A99" s="30">
        <v>1.86</v>
      </c>
      <c r="B99" s="31" t="s">
        <v>307</v>
      </c>
      <c r="C99" s="32" t="s">
        <v>135</v>
      </c>
      <c r="D99" s="33">
        <v>72</v>
      </c>
      <c r="E99" s="33" t="s">
        <v>498</v>
      </c>
      <c r="F99" s="33">
        <v>265.41</v>
      </c>
      <c r="G99" s="34"/>
      <c r="H99" s="34"/>
      <c r="I99" s="35" t="s">
        <v>34</v>
      </c>
      <c r="J99" s="36">
        <f t="shared" si="0"/>
        <v>1</v>
      </c>
      <c r="K99" s="34" t="s">
        <v>35</v>
      </c>
      <c r="L99" s="34" t="s">
        <v>4</v>
      </c>
      <c r="M99" s="37"/>
      <c r="N99" s="34"/>
      <c r="O99" s="34"/>
      <c r="P99" s="38"/>
      <c r="Q99" s="34"/>
      <c r="R99" s="34"/>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5">
        <f t="shared" si="7"/>
        <v>19110</v>
      </c>
      <c r="BB99" s="45">
        <f t="shared" si="8"/>
        <v>19110</v>
      </c>
      <c r="BC99" s="46" t="str">
        <f t="shared" si="9"/>
        <v>INR  Nineteen Thousand One Hundred &amp; Ten  Only</v>
      </c>
      <c r="IA99" s="17">
        <v>1.86</v>
      </c>
      <c r="IB99" s="17" t="s">
        <v>307</v>
      </c>
      <c r="IC99" s="17" t="s">
        <v>135</v>
      </c>
      <c r="ID99" s="17">
        <v>72</v>
      </c>
      <c r="IE99" s="18" t="s">
        <v>498</v>
      </c>
      <c r="IF99" s="18"/>
      <c r="IG99" s="18"/>
      <c r="IH99" s="18"/>
      <c r="II99" s="18"/>
    </row>
    <row r="100" spans="1:243" s="17" customFormat="1" ht="31.5">
      <c r="A100" s="29">
        <v>1.87</v>
      </c>
      <c r="B100" s="31" t="s">
        <v>308</v>
      </c>
      <c r="C100" s="32" t="s">
        <v>136</v>
      </c>
      <c r="D100" s="64"/>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6"/>
      <c r="IA100" s="17">
        <v>1.87</v>
      </c>
      <c r="IB100" s="17" t="s">
        <v>308</v>
      </c>
      <c r="IC100" s="17" t="s">
        <v>136</v>
      </c>
      <c r="IE100" s="18"/>
      <c r="IF100" s="18"/>
      <c r="IG100" s="18"/>
      <c r="IH100" s="18"/>
      <c r="II100" s="18"/>
    </row>
    <row r="101" spans="1:243" s="17" customFormat="1" ht="31.5">
      <c r="A101" s="30">
        <v>1.88</v>
      </c>
      <c r="B101" s="31" t="s">
        <v>309</v>
      </c>
      <c r="C101" s="32" t="s">
        <v>137</v>
      </c>
      <c r="D101" s="33">
        <v>320</v>
      </c>
      <c r="E101" s="33" t="s">
        <v>53</v>
      </c>
      <c r="F101" s="33">
        <v>53.05</v>
      </c>
      <c r="G101" s="34"/>
      <c r="H101" s="34"/>
      <c r="I101" s="35" t="s">
        <v>34</v>
      </c>
      <c r="J101" s="36">
        <f t="shared" si="0"/>
        <v>1</v>
      </c>
      <c r="K101" s="34" t="s">
        <v>35</v>
      </c>
      <c r="L101" s="34" t="s">
        <v>4</v>
      </c>
      <c r="M101" s="37"/>
      <c r="N101" s="34"/>
      <c r="O101" s="34"/>
      <c r="P101" s="38"/>
      <c r="Q101" s="34"/>
      <c r="R101" s="34"/>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5">
        <f t="shared" si="7"/>
        <v>16976</v>
      </c>
      <c r="BB101" s="45">
        <f t="shared" si="8"/>
        <v>16976</v>
      </c>
      <c r="BC101" s="46" t="str">
        <f t="shared" si="9"/>
        <v>INR  Sixteen Thousand Nine Hundred &amp; Seventy Six  Only</v>
      </c>
      <c r="IA101" s="17">
        <v>1.88</v>
      </c>
      <c r="IB101" s="17" t="s">
        <v>309</v>
      </c>
      <c r="IC101" s="17" t="s">
        <v>137</v>
      </c>
      <c r="ID101" s="17">
        <v>320</v>
      </c>
      <c r="IE101" s="18" t="s">
        <v>53</v>
      </c>
      <c r="IF101" s="18"/>
      <c r="IG101" s="18"/>
      <c r="IH101" s="18"/>
      <c r="II101" s="18"/>
    </row>
    <row r="102" spans="1:243" s="17" customFormat="1" ht="47.25">
      <c r="A102" s="29">
        <v>1.89</v>
      </c>
      <c r="B102" s="31" t="s">
        <v>310</v>
      </c>
      <c r="C102" s="32" t="s">
        <v>138</v>
      </c>
      <c r="D102" s="33">
        <v>103.9</v>
      </c>
      <c r="E102" s="33" t="s">
        <v>53</v>
      </c>
      <c r="F102" s="33">
        <v>192.68</v>
      </c>
      <c r="G102" s="34"/>
      <c r="H102" s="34"/>
      <c r="I102" s="35" t="s">
        <v>34</v>
      </c>
      <c r="J102" s="36">
        <f t="shared" si="0"/>
        <v>1</v>
      </c>
      <c r="K102" s="34" t="s">
        <v>35</v>
      </c>
      <c r="L102" s="34" t="s">
        <v>4</v>
      </c>
      <c r="M102" s="37"/>
      <c r="N102" s="34"/>
      <c r="O102" s="34"/>
      <c r="P102" s="38"/>
      <c r="Q102" s="34"/>
      <c r="R102" s="34"/>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5">
        <f t="shared" si="7"/>
        <v>20019</v>
      </c>
      <c r="BB102" s="45">
        <f t="shared" si="8"/>
        <v>20019</v>
      </c>
      <c r="BC102" s="46" t="str">
        <f t="shared" si="9"/>
        <v>INR  Twenty Thousand  &amp;Nineteen  Only</v>
      </c>
      <c r="IA102" s="17">
        <v>1.89</v>
      </c>
      <c r="IB102" s="17" t="s">
        <v>310</v>
      </c>
      <c r="IC102" s="17" t="s">
        <v>138</v>
      </c>
      <c r="ID102" s="17">
        <v>103.9</v>
      </c>
      <c r="IE102" s="18" t="s">
        <v>53</v>
      </c>
      <c r="IF102" s="18"/>
      <c r="IG102" s="18"/>
      <c r="IH102" s="18"/>
      <c r="II102" s="18"/>
    </row>
    <row r="103" spans="1:243" s="17" customFormat="1" ht="63.75" customHeight="1">
      <c r="A103" s="30">
        <v>1.9</v>
      </c>
      <c r="B103" s="31" t="s">
        <v>311</v>
      </c>
      <c r="C103" s="32" t="s">
        <v>139</v>
      </c>
      <c r="D103" s="64"/>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6"/>
      <c r="IA103" s="17">
        <v>1.9</v>
      </c>
      <c r="IB103" s="17" t="s">
        <v>311</v>
      </c>
      <c r="IC103" s="17" t="s">
        <v>139</v>
      </c>
      <c r="IE103" s="18"/>
      <c r="IF103" s="18"/>
      <c r="IG103" s="18"/>
      <c r="IH103" s="18"/>
      <c r="II103" s="18"/>
    </row>
    <row r="104" spans="1:243" s="17" customFormat="1" ht="31.5">
      <c r="A104" s="29">
        <v>1.91</v>
      </c>
      <c r="B104" s="31" t="s">
        <v>312</v>
      </c>
      <c r="C104" s="32" t="s">
        <v>140</v>
      </c>
      <c r="D104" s="33">
        <v>297</v>
      </c>
      <c r="E104" s="33" t="s">
        <v>496</v>
      </c>
      <c r="F104" s="33">
        <v>108.81</v>
      </c>
      <c r="G104" s="34"/>
      <c r="H104" s="34"/>
      <c r="I104" s="35" t="s">
        <v>34</v>
      </c>
      <c r="J104" s="36">
        <f t="shared" si="0"/>
        <v>1</v>
      </c>
      <c r="K104" s="34" t="s">
        <v>35</v>
      </c>
      <c r="L104" s="34" t="s">
        <v>4</v>
      </c>
      <c r="M104" s="37"/>
      <c r="N104" s="34"/>
      <c r="O104" s="34"/>
      <c r="P104" s="38"/>
      <c r="Q104" s="34"/>
      <c r="R104" s="34"/>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5">
        <f t="shared" si="7"/>
        <v>32317</v>
      </c>
      <c r="BB104" s="45">
        <f t="shared" si="8"/>
        <v>32317</v>
      </c>
      <c r="BC104" s="46" t="str">
        <f t="shared" si="9"/>
        <v>INR  Thirty Two Thousand Three Hundred &amp; Seventeen  Only</v>
      </c>
      <c r="IA104" s="17">
        <v>1.91</v>
      </c>
      <c r="IB104" s="17" t="s">
        <v>312</v>
      </c>
      <c r="IC104" s="17" t="s">
        <v>140</v>
      </c>
      <c r="ID104" s="17">
        <v>297</v>
      </c>
      <c r="IE104" s="18" t="s">
        <v>496</v>
      </c>
      <c r="IF104" s="18"/>
      <c r="IG104" s="18"/>
      <c r="IH104" s="18"/>
      <c r="II104" s="18"/>
    </row>
    <row r="105" spans="1:243" s="17" customFormat="1" ht="63">
      <c r="A105" s="30">
        <v>1.92</v>
      </c>
      <c r="B105" s="31" t="s">
        <v>313</v>
      </c>
      <c r="C105" s="32" t="s">
        <v>141</v>
      </c>
      <c r="D105" s="33">
        <v>8</v>
      </c>
      <c r="E105" s="33" t="s">
        <v>498</v>
      </c>
      <c r="F105" s="33">
        <v>652.87</v>
      </c>
      <c r="G105" s="34"/>
      <c r="H105" s="34"/>
      <c r="I105" s="35" t="s">
        <v>34</v>
      </c>
      <c r="J105" s="36">
        <f t="shared" si="0"/>
        <v>1</v>
      </c>
      <c r="K105" s="34" t="s">
        <v>35</v>
      </c>
      <c r="L105" s="34" t="s">
        <v>4</v>
      </c>
      <c r="M105" s="37"/>
      <c r="N105" s="34"/>
      <c r="O105" s="34"/>
      <c r="P105" s="38"/>
      <c r="Q105" s="34"/>
      <c r="R105" s="34"/>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5">
        <f t="shared" si="7"/>
        <v>5223</v>
      </c>
      <c r="BB105" s="45">
        <f t="shared" si="8"/>
        <v>5223</v>
      </c>
      <c r="BC105" s="46" t="str">
        <f t="shared" si="9"/>
        <v>INR  Five Thousand Two Hundred &amp; Twenty Three  Only</v>
      </c>
      <c r="IA105" s="17">
        <v>1.92</v>
      </c>
      <c r="IB105" s="17" t="s">
        <v>313</v>
      </c>
      <c r="IC105" s="17" t="s">
        <v>141</v>
      </c>
      <c r="ID105" s="17">
        <v>8</v>
      </c>
      <c r="IE105" s="18" t="s">
        <v>498</v>
      </c>
      <c r="IF105" s="18"/>
      <c r="IG105" s="18"/>
      <c r="IH105" s="18"/>
      <c r="II105" s="18"/>
    </row>
    <row r="106" spans="1:243" s="17" customFormat="1" ht="47.25">
      <c r="A106" s="29">
        <v>1.93</v>
      </c>
      <c r="B106" s="31" t="s">
        <v>314</v>
      </c>
      <c r="C106" s="32" t="s">
        <v>142</v>
      </c>
      <c r="D106" s="33">
        <v>198</v>
      </c>
      <c r="E106" s="33" t="s">
        <v>53</v>
      </c>
      <c r="F106" s="33">
        <v>39.5</v>
      </c>
      <c r="G106" s="34"/>
      <c r="H106" s="34"/>
      <c r="I106" s="35" t="s">
        <v>34</v>
      </c>
      <c r="J106" s="36">
        <f t="shared" si="0"/>
        <v>1</v>
      </c>
      <c r="K106" s="34" t="s">
        <v>35</v>
      </c>
      <c r="L106" s="34" t="s">
        <v>4</v>
      </c>
      <c r="M106" s="37"/>
      <c r="N106" s="34"/>
      <c r="O106" s="34"/>
      <c r="P106" s="38"/>
      <c r="Q106" s="34"/>
      <c r="R106" s="34"/>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5">
        <f t="shared" si="7"/>
        <v>7821</v>
      </c>
      <c r="BB106" s="45">
        <f t="shared" si="8"/>
        <v>7821</v>
      </c>
      <c r="BC106" s="46" t="str">
        <f t="shared" si="9"/>
        <v>INR  Seven Thousand Eight Hundred &amp; Twenty One  Only</v>
      </c>
      <c r="IA106" s="17">
        <v>1.93</v>
      </c>
      <c r="IB106" s="17" t="s">
        <v>314</v>
      </c>
      <c r="IC106" s="17" t="s">
        <v>142</v>
      </c>
      <c r="ID106" s="17">
        <v>198</v>
      </c>
      <c r="IE106" s="18" t="s">
        <v>53</v>
      </c>
      <c r="IF106" s="18"/>
      <c r="IG106" s="18"/>
      <c r="IH106" s="18"/>
      <c r="II106" s="18"/>
    </row>
    <row r="107" spans="1:243" s="17" customFormat="1" ht="94.5">
      <c r="A107" s="30">
        <v>1.94</v>
      </c>
      <c r="B107" s="31" t="s">
        <v>315</v>
      </c>
      <c r="C107" s="32" t="s">
        <v>143</v>
      </c>
      <c r="D107" s="33">
        <v>84</v>
      </c>
      <c r="E107" s="33" t="s">
        <v>54</v>
      </c>
      <c r="F107" s="33">
        <v>192.33</v>
      </c>
      <c r="G107" s="34"/>
      <c r="H107" s="34"/>
      <c r="I107" s="35" t="s">
        <v>34</v>
      </c>
      <c r="J107" s="36">
        <f t="shared" si="0"/>
        <v>1</v>
      </c>
      <c r="K107" s="34" t="s">
        <v>35</v>
      </c>
      <c r="L107" s="34" t="s">
        <v>4</v>
      </c>
      <c r="M107" s="37"/>
      <c r="N107" s="34"/>
      <c r="O107" s="34"/>
      <c r="P107" s="38"/>
      <c r="Q107" s="34"/>
      <c r="R107" s="34"/>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5">
        <f t="shared" si="7"/>
        <v>16156</v>
      </c>
      <c r="BB107" s="45">
        <f t="shared" si="8"/>
        <v>16156</v>
      </c>
      <c r="BC107" s="46" t="str">
        <f t="shared" si="9"/>
        <v>INR  Sixteen Thousand One Hundred &amp; Fifty Six  Only</v>
      </c>
      <c r="IA107" s="17">
        <v>1.94</v>
      </c>
      <c r="IB107" s="17" t="s">
        <v>315</v>
      </c>
      <c r="IC107" s="17" t="s">
        <v>143</v>
      </c>
      <c r="ID107" s="17">
        <v>84</v>
      </c>
      <c r="IE107" s="18" t="s">
        <v>54</v>
      </c>
      <c r="IF107" s="18"/>
      <c r="IG107" s="18"/>
      <c r="IH107" s="18"/>
      <c r="II107" s="18"/>
    </row>
    <row r="108" spans="1:243" s="17" customFormat="1" ht="18.75">
      <c r="A108" s="29">
        <v>1.95</v>
      </c>
      <c r="B108" s="31" t="s">
        <v>316</v>
      </c>
      <c r="C108" s="32" t="s">
        <v>144</v>
      </c>
      <c r="D108" s="64"/>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6"/>
      <c r="IA108" s="17">
        <v>1.95</v>
      </c>
      <c r="IB108" s="17" t="s">
        <v>316</v>
      </c>
      <c r="IC108" s="17" t="s">
        <v>144</v>
      </c>
      <c r="IE108" s="18"/>
      <c r="IF108" s="18"/>
      <c r="IG108" s="18"/>
      <c r="IH108" s="18"/>
      <c r="II108" s="18"/>
    </row>
    <row r="109" spans="1:243" s="17" customFormat="1" ht="110.25">
      <c r="A109" s="30">
        <v>1.96</v>
      </c>
      <c r="B109" s="31" t="s">
        <v>317</v>
      </c>
      <c r="C109" s="32" t="s">
        <v>145</v>
      </c>
      <c r="D109" s="64"/>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6"/>
      <c r="IA109" s="17">
        <v>1.96</v>
      </c>
      <c r="IB109" s="17" t="s">
        <v>317</v>
      </c>
      <c r="IC109" s="17" t="s">
        <v>145</v>
      </c>
      <c r="IE109" s="18"/>
      <c r="IF109" s="18"/>
      <c r="IG109" s="18"/>
      <c r="IH109" s="18"/>
      <c r="II109" s="18"/>
    </row>
    <row r="110" spans="1:243" s="17" customFormat="1" ht="31.5">
      <c r="A110" s="29">
        <v>1.97</v>
      </c>
      <c r="B110" s="31" t="s">
        <v>318</v>
      </c>
      <c r="C110" s="32" t="s">
        <v>146</v>
      </c>
      <c r="D110" s="33">
        <v>4</v>
      </c>
      <c r="E110" s="33" t="s">
        <v>498</v>
      </c>
      <c r="F110" s="33">
        <v>5069.14</v>
      </c>
      <c r="G110" s="34"/>
      <c r="H110" s="34"/>
      <c r="I110" s="35" t="s">
        <v>34</v>
      </c>
      <c r="J110" s="36">
        <f t="shared" si="0"/>
        <v>1</v>
      </c>
      <c r="K110" s="34" t="s">
        <v>35</v>
      </c>
      <c r="L110" s="34" t="s">
        <v>4</v>
      </c>
      <c r="M110" s="37"/>
      <c r="N110" s="34"/>
      <c r="O110" s="34"/>
      <c r="P110" s="38"/>
      <c r="Q110" s="34"/>
      <c r="R110" s="34"/>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5">
        <f t="shared" si="7"/>
        <v>20277</v>
      </c>
      <c r="BB110" s="45">
        <f t="shared" si="8"/>
        <v>20277</v>
      </c>
      <c r="BC110" s="46" t="str">
        <f t="shared" si="9"/>
        <v>INR  Twenty Thousand Two Hundred &amp; Seventy Seven  Only</v>
      </c>
      <c r="IA110" s="17">
        <v>1.97</v>
      </c>
      <c r="IB110" s="17" t="s">
        <v>318</v>
      </c>
      <c r="IC110" s="17" t="s">
        <v>146</v>
      </c>
      <c r="ID110" s="17">
        <v>4</v>
      </c>
      <c r="IE110" s="18" t="s">
        <v>498</v>
      </c>
      <c r="IF110" s="18"/>
      <c r="IG110" s="18"/>
      <c r="IH110" s="18"/>
      <c r="II110" s="18"/>
    </row>
    <row r="111" spans="1:243" s="17" customFormat="1" ht="110.25">
      <c r="A111" s="30">
        <v>1.98</v>
      </c>
      <c r="B111" s="31" t="s">
        <v>319</v>
      </c>
      <c r="C111" s="32" t="s">
        <v>147</v>
      </c>
      <c r="D111" s="64"/>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6"/>
      <c r="IA111" s="17">
        <v>1.98</v>
      </c>
      <c r="IB111" s="17" t="s">
        <v>319</v>
      </c>
      <c r="IC111" s="17" t="s">
        <v>147</v>
      </c>
      <c r="IE111" s="18"/>
      <c r="IF111" s="18"/>
      <c r="IG111" s="18"/>
      <c r="IH111" s="18"/>
      <c r="II111" s="18"/>
    </row>
    <row r="112" spans="1:243" s="17" customFormat="1" ht="31.5">
      <c r="A112" s="29">
        <v>1.99</v>
      </c>
      <c r="B112" s="31" t="s">
        <v>320</v>
      </c>
      <c r="C112" s="32" t="s">
        <v>148</v>
      </c>
      <c r="D112" s="33">
        <v>4</v>
      </c>
      <c r="E112" s="33" t="s">
        <v>498</v>
      </c>
      <c r="F112" s="33">
        <v>4858</v>
      </c>
      <c r="G112" s="34"/>
      <c r="H112" s="34"/>
      <c r="I112" s="35" t="s">
        <v>34</v>
      </c>
      <c r="J112" s="36">
        <f t="shared" si="0"/>
        <v>1</v>
      </c>
      <c r="K112" s="34" t="s">
        <v>35</v>
      </c>
      <c r="L112" s="34" t="s">
        <v>4</v>
      </c>
      <c r="M112" s="37"/>
      <c r="N112" s="34"/>
      <c r="O112" s="34"/>
      <c r="P112" s="38"/>
      <c r="Q112" s="34"/>
      <c r="R112" s="34"/>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5">
        <f t="shared" si="7"/>
        <v>19432</v>
      </c>
      <c r="BB112" s="45">
        <f t="shared" si="8"/>
        <v>19432</v>
      </c>
      <c r="BC112" s="46" t="str">
        <f t="shared" si="9"/>
        <v>INR  Nineteen Thousand Four Hundred &amp; Thirty Two  Only</v>
      </c>
      <c r="IA112" s="17">
        <v>1.99</v>
      </c>
      <c r="IB112" s="17" t="s">
        <v>320</v>
      </c>
      <c r="IC112" s="17" t="s">
        <v>148</v>
      </c>
      <c r="ID112" s="17">
        <v>4</v>
      </c>
      <c r="IE112" s="18" t="s">
        <v>498</v>
      </c>
      <c r="IF112" s="18"/>
      <c r="IG112" s="18"/>
      <c r="IH112" s="18"/>
      <c r="II112" s="18"/>
    </row>
    <row r="113" spans="1:243" s="17" customFormat="1" ht="63">
      <c r="A113" s="30">
        <v>2</v>
      </c>
      <c r="B113" s="31" t="s">
        <v>321</v>
      </c>
      <c r="C113" s="32" t="s">
        <v>149</v>
      </c>
      <c r="D113" s="33">
        <v>4</v>
      </c>
      <c r="E113" s="33" t="s">
        <v>498</v>
      </c>
      <c r="F113" s="33">
        <v>262.47</v>
      </c>
      <c r="G113" s="34"/>
      <c r="H113" s="34"/>
      <c r="I113" s="35" t="s">
        <v>34</v>
      </c>
      <c r="J113" s="36">
        <f t="shared" si="0"/>
        <v>1</v>
      </c>
      <c r="K113" s="34" t="s">
        <v>35</v>
      </c>
      <c r="L113" s="34" t="s">
        <v>4</v>
      </c>
      <c r="M113" s="37"/>
      <c r="N113" s="34"/>
      <c r="O113" s="34"/>
      <c r="P113" s="38"/>
      <c r="Q113" s="34"/>
      <c r="R113" s="34"/>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5">
        <f t="shared" si="7"/>
        <v>1050</v>
      </c>
      <c r="BB113" s="45">
        <f t="shared" si="8"/>
        <v>1050</v>
      </c>
      <c r="BC113" s="46" t="str">
        <f t="shared" si="9"/>
        <v>INR  One Thousand  &amp;Fifty  Only</v>
      </c>
      <c r="IA113" s="17">
        <v>2</v>
      </c>
      <c r="IB113" s="17" t="s">
        <v>321</v>
      </c>
      <c r="IC113" s="17" t="s">
        <v>149</v>
      </c>
      <c r="ID113" s="17">
        <v>4</v>
      </c>
      <c r="IE113" s="18" t="s">
        <v>498</v>
      </c>
      <c r="IF113" s="18"/>
      <c r="IG113" s="18"/>
      <c r="IH113" s="18"/>
      <c r="II113" s="18"/>
    </row>
    <row r="114" spans="1:243" s="17" customFormat="1" ht="31.5">
      <c r="A114" s="29">
        <v>2.01</v>
      </c>
      <c r="B114" s="31" t="s">
        <v>322</v>
      </c>
      <c r="C114" s="32" t="s">
        <v>150</v>
      </c>
      <c r="D114" s="64"/>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6"/>
      <c r="IA114" s="17">
        <v>2.01</v>
      </c>
      <c r="IB114" s="17" t="s">
        <v>322</v>
      </c>
      <c r="IC114" s="17" t="s">
        <v>150</v>
      </c>
      <c r="IE114" s="18"/>
      <c r="IF114" s="18"/>
      <c r="IG114" s="18"/>
      <c r="IH114" s="18"/>
      <c r="II114" s="18"/>
    </row>
    <row r="115" spans="1:243" s="17" customFormat="1" ht="31.5">
      <c r="A115" s="30">
        <v>2.02</v>
      </c>
      <c r="B115" s="31" t="s">
        <v>323</v>
      </c>
      <c r="C115" s="32" t="s">
        <v>151</v>
      </c>
      <c r="D115" s="33">
        <v>4</v>
      </c>
      <c r="E115" s="33" t="s">
        <v>498</v>
      </c>
      <c r="F115" s="33">
        <v>514.29</v>
      </c>
      <c r="G115" s="34"/>
      <c r="H115" s="34"/>
      <c r="I115" s="35" t="s">
        <v>34</v>
      </c>
      <c r="J115" s="36">
        <f t="shared" si="0"/>
        <v>1</v>
      </c>
      <c r="K115" s="34" t="s">
        <v>35</v>
      </c>
      <c r="L115" s="34" t="s">
        <v>4</v>
      </c>
      <c r="M115" s="37"/>
      <c r="N115" s="34"/>
      <c r="O115" s="34"/>
      <c r="P115" s="38"/>
      <c r="Q115" s="34"/>
      <c r="R115" s="34"/>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5">
        <f t="shared" si="7"/>
        <v>2057</v>
      </c>
      <c r="BB115" s="45">
        <f t="shared" si="8"/>
        <v>2057</v>
      </c>
      <c r="BC115" s="46" t="str">
        <f t="shared" si="9"/>
        <v>INR  Two Thousand  &amp;Fifty Seven  Only</v>
      </c>
      <c r="IA115" s="17">
        <v>2.02</v>
      </c>
      <c r="IB115" s="17" t="s">
        <v>323</v>
      </c>
      <c r="IC115" s="17" t="s">
        <v>151</v>
      </c>
      <c r="ID115" s="17">
        <v>4</v>
      </c>
      <c r="IE115" s="18" t="s">
        <v>498</v>
      </c>
      <c r="IF115" s="18"/>
      <c r="IG115" s="18"/>
      <c r="IH115" s="18"/>
      <c r="II115" s="18"/>
    </row>
    <row r="116" spans="1:243" s="17" customFormat="1" ht="31.5">
      <c r="A116" s="29">
        <v>2.03</v>
      </c>
      <c r="B116" s="31" t="s">
        <v>324</v>
      </c>
      <c r="C116" s="32" t="s">
        <v>152</v>
      </c>
      <c r="D116" s="33">
        <v>4</v>
      </c>
      <c r="E116" s="33" t="s">
        <v>498</v>
      </c>
      <c r="F116" s="33">
        <v>115.43</v>
      </c>
      <c r="G116" s="34"/>
      <c r="H116" s="34"/>
      <c r="I116" s="35" t="s">
        <v>34</v>
      </c>
      <c r="J116" s="36">
        <f t="shared" si="0"/>
        <v>1</v>
      </c>
      <c r="K116" s="34" t="s">
        <v>35</v>
      </c>
      <c r="L116" s="34" t="s">
        <v>4</v>
      </c>
      <c r="M116" s="37"/>
      <c r="N116" s="34"/>
      <c r="O116" s="34"/>
      <c r="P116" s="38"/>
      <c r="Q116" s="34"/>
      <c r="R116" s="34"/>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5">
        <f t="shared" si="7"/>
        <v>462</v>
      </c>
      <c r="BB116" s="45">
        <f t="shared" si="8"/>
        <v>462</v>
      </c>
      <c r="BC116" s="46" t="str">
        <f t="shared" si="9"/>
        <v>INR  Four Hundred &amp; Sixty Two  Only</v>
      </c>
      <c r="IA116" s="17">
        <v>2.03</v>
      </c>
      <c r="IB116" s="17" t="s">
        <v>324</v>
      </c>
      <c r="IC116" s="17" t="s">
        <v>152</v>
      </c>
      <c r="ID116" s="17">
        <v>4</v>
      </c>
      <c r="IE116" s="18" t="s">
        <v>498</v>
      </c>
      <c r="IF116" s="18"/>
      <c r="IG116" s="18"/>
      <c r="IH116" s="18"/>
      <c r="II116" s="18"/>
    </row>
    <row r="117" spans="1:243" s="17" customFormat="1" ht="47.25">
      <c r="A117" s="30">
        <v>2.04</v>
      </c>
      <c r="B117" s="31" t="s">
        <v>325</v>
      </c>
      <c r="C117" s="32" t="s">
        <v>153</v>
      </c>
      <c r="D117" s="33">
        <v>21</v>
      </c>
      <c r="E117" s="33" t="s">
        <v>498</v>
      </c>
      <c r="F117" s="33">
        <v>777.07</v>
      </c>
      <c r="G117" s="34"/>
      <c r="H117" s="34"/>
      <c r="I117" s="35" t="s">
        <v>34</v>
      </c>
      <c r="J117" s="36">
        <f t="shared" si="0"/>
        <v>1</v>
      </c>
      <c r="K117" s="34" t="s">
        <v>35</v>
      </c>
      <c r="L117" s="34" t="s">
        <v>4</v>
      </c>
      <c r="M117" s="37"/>
      <c r="N117" s="34"/>
      <c r="O117" s="34"/>
      <c r="P117" s="38"/>
      <c r="Q117" s="34"/>
      <c r="R117" s="34"/>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5">
        <f t="shared" si="7"/>
        <v>16318</v>
      </c>
      <c r="BB117" s="45">
        <f t="shared" si="8"/>
        <v>16318</v>
      </c>
      <c r="BC117" s="46" t="str">
        <f t="shared" si="9"/>
        <v>INR  Sixteen Thousand Three Hundred &amp; Eighteen  Only</v>
      </c>
      <c r="IA117" s="17">
        <v>2.04</v>
      </c>
      <c r="IB117" s="17" t="s">
        <v>325</v>
      </c>
      <c r="IC117" s="17" t="s">
        <v>153</v>
      </c>
      <c r="ID117" s="17">
        <v>21</v>
      </c>
      <c r="IE117" s="18" t="s">
        <v>498</v>
      </c>
      <c r="IF117" s="18"/>
      <c r="IG117" s="18"/>
      <c r="IH117" s="18"/>
      <c r="II117" s="18"/>
    </row>
    <row r="118" spans="1:243" s="17" customFormat="1" ht="18.75">
      <c r="A118" s="29">
        <v>2.05</v>
      </c>
      <c r="B118" s="31" t="s">
        <v>326</v>
      </c>
      <c r="C118" s="32" t="s">
        <v>154</v>
      </c>
      <c r="D118" s="64"/>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6"/>
      <c r="IA118" s="17">
        <v>2.05</v>
      </c>
      <c r="IB118" s="17" t="s">
        <v>326</v>
      </c>
      <c r="IC118" s="17" t="s">
        <v>154</v>
      </c>
      <c r="IE118" s="18"/>
      <c r="IF118" s="18"/>
      <c r="IG118" s="18"/>
      <c r="IH118" s="18"/>
      <c r="II118" s="18"/>
    </row>
    <row r="119" spans="1:243" s="17" customFormat="1" ht="18.75">
      <c r="A119" s="30">
        <v>2.06</v>
      </c>
      <c r="B119" s="31" t="s">
        <v>327</v>
      </c>
      <c r="C119" s="32" t="s">
        <v>155</v>
      </c>
      <c r="D119" s="64"/>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6"/>
      <c r="IA119" s="17">
        <v>2.06</v>
      </c>
      <c r="IB119" s="17" t="s">
        <v>327</v>
      </c>
      <c r="IC119" s="17" t="s">
        <v>155</v>
      </c>
      <c r="IE119" s="18"/>
      <c r="IF119" s="18"/>
      <c r="IG119" s="18"/>
      <c r="IH119" s="18"/>
      <c r="II119" s="18"/>
    </row>
    <row r="120" spans="1:243" s="17" customFormat="1" ht="47.25">
      <c r="A120" s="29">
        <v>2.07</v>
      </c>
      <c r="B120" s="31" t="s">
        <v>328</v>
      </c>
      <c r="C120" s="32" t="s">
        <v>156</v>
      </c>
      <c r="D120" s="33">
        <v>302</v>
      </c>
      <c r="E120" s="33" t="s">
        <v>496</v>
      </c>
      <c r="F120" s="33">
        <v>944.67</v>
      </c>
      <c r="G120" s="34"/>
      <c r="H120" s="34"/>
      <c r="I120" s="35" t="s">
        <v>34</v>
      </c>
      <c r="J120" s="36">
        <f t="shared" si="0"/>
        <v>1</v>
      </c>
      <c r="K120" s="34" t="s">
        <v>35</v>
      </c>
      <c r="L120" s="34" t="s">
        <v>4</v>
      </c>
      <c r="M120" s="37"/>
      <c r="N120" s="34"/>
      <c r="O120" s="34"/>
      <c r="P120" s="38"/>
      <c r="Q120" s="34"/>
      <c r="R120" s="34"/>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5">
        <f t="shared" si="7"/>
        <v>285290</v>
      </c>
      <c r="BB120" s="45">
        <f t="shared" si="8"/>
        <v>285290</v>
      </c>
      <c r="BC120" s="46" t="str">
        <f t="shared" si="9"/>
        <v>INR  Two Lakh Eighty Five Thousand Two Hundred &amp; Ninety  Only</v>
      </c>
      <c r="IA120" s="17">
        <v>2.07</v>
      </c>
      <c r="IB120" s="17" t="s">
        <v>328</v>
      </c>
      <c r="IC120" s="17" t="s">
        <v>156</v>
      </c>
      <c r="ID120" s="17">
        <v>302</v>
      </c>
      <c r="IE120" s="18" t="s">
        <v>496</v>
      </c>
      <c r="IF120" s="18"/>
      <c r="IG120" s="18"/>
      <c r="IH120" s="18"/>
      <c r="II120" s="18"/>
    </row>
    <row r="121" spans="1:243" s="17" customFormat="1" ht="18.75">
      <c r="A121" s="30">
        <v>2.08</v>
      </c>
      <c r="B121" s="31" t="s">
        <v>329</v>
      </c>
      <c r="C121" s="32" t="s">
        <v>157</v>
      </c>
      <c r="D121" s="64"/>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6"/>
      <c r="IA121" s="17">
        <v>2.08</v>
      </c>
      <c r="IB121" s="17" t="s">
        <v>329</v>
      </c>
      <c r="IC121" s="17" t="s">
        <v>157</v>
      </c>
      <c r="IE121" s="18"/>
      <c r="IF121" s="18"/>
      <c r="IG121" s="18"/>
      <c r="IH121" s="18"/>
      <c r="II121" s="18"/>
    </row>
    <row r="122" spans="1:243" s="17" customFormat="1" ht="31.5">
      <c r="A122" s="29">
        <v>2.09</v>
      </c>
      <c r="B122" s="31" t="s">
        <v>330</v>
      </c>
      <c r="C122" s="32" t="s">
        <v>158</v>
      </c>
      <c r="D122" s="33">
        <v>3.6</v>
      </c>
      <c r="E122" s="33" t="s">
        <v>496</v>
      </c>
      <c r="F122" s="33">
        <v>913.72</v>
      </c>
      <c r="G122" s="34"/>
      <c r="H122" s="34"/>
      <c r="I122" s="35" t="s">
        <v>34</v>
      </c>
      <c r="J122" s="36">
        <f t="shared" si="0"/>
        <v>1</v>
      </c>
      <c r="K122" s="34" t="s">
        <v>35</v>
      </c>
      <c r="L122" s="34" t="s">
        <v>4</v>
      </c>
      <c r="M122" s="37"/>
      <c r="N122" s="34"/>
      <c r="O122" s="34"/>
      <c r="P122" s="38"/>
      <c r="Q122" s="34"/>
      <c r="R122" s="34"/>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5">
        <f t="shared" si="7"/>
        <v>3289</v>
      </c>
      <c r="BB122" s="45">
        <f t="shared" si="8"/>
        <v>3289</v>
      </c>
      <c r="BC122" s="46" t="str">
        <f t="shared" si="9"/>
        <v>INR  Three Thousand Two Hundred &amp; Eighty Nine  Only</v>
      </c>
      <c r="IA122" s="17">
        <v>2.09</v>
      </c>
      <c r="IB122" s="17" t="s">
        <v>330</v>
      </c>
      <c r="IC122" s="17" t="s">
        <v>158</v>
      </c>
      <c r="ID122" s="17">
        <v>3.6</v>
      </c>
      <c r="IE122" s="18" t="s">
        <v>496</v>
      </c>
      <c r="IF122" s="18"/>
      <c r="IG122" s="18"/>
      <c r="IH122" s="18"/>
      <c r="II122" s="18"/>
    </row>
    <row r="123" spans="1:243" s="17" customFormat="1" ht="94.5">
      <c r="A123" s="30">
        <v>2.1</v>
      </c>
      <c r="B123" s="31" t="s">
        <v>331</v>
      </c>
      <c r="C123" s="32" t="s">
        <v>159</v>
      </c>
      <c r="D123" s="64"/>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6"/>
      <c r="IA123" s="17">
        <v>2.1</v>
      </c>
      <c r="IB123" s="17" t="s">
        <v>331</v>
      </c>
      <c r="IC123" s="17" t="s">
        <v>159</v>
      </c>
      <c r="IE123" s="18"/>
      <c r="IF123" s="18"/>
      <c r="IG123" s="18"/>
      <c r="IH123" s="18"/>
      <c r="II123" s="18"/>
    </row>
    <row r="124" spans="1:243" s="17" customFormat="1" ht="31.5">
      <c r="A124" s="29">
        <v>2.11</v>
      </c>
      <c r="B124" s="31" t="s">
        <v>332</v>
      </c>
      <c r="C124" s="32" t="s">
        <v>160</v>
      </c>
      <c r="D124" s="33">
        <v>58</v>
      </c>
      <c r="E124" s="33" t="s">
        <v>498</v>
      </c>
      <c r="F124" s="33">
        <v>270.45</v>
      </c>
      <c r="G124" s="34"/>
      <c r="H124" s="34"/>
      <c r="I124" s="35" t="s">
        <v>34</v>
      </c>
      <c r="J124" s="36">
        <f t="shared" si="0"/>
        <v>1</v>
      </c>
      <c r="K124" s="34" t="s">
        <v>35</v>
      </c>
      <c r="L124" s="34" t="s">
        <v>4</v>
      </c>
      <c r="M124" s="37"/>
      <c r="N124" s="34"/>
      <c r="O124" s="34"/>
      <c r="P124" s="38"/>
      <c r="Q124" s="34"/>
      <c r="R124" s="34"/>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5">
        <f t="shared" si="7"/>
        <v>15686</v>
      </c>
      <c r="BB124" s="45">
        <f t="shared" si="8"/>
        <v>15686</v>
      </c>
      <c r="BC124" s="46" t="str">
        <f t="shared" si="9"/>
        <v>INR  Fifteen Thousand Six Hundred &amp; Eighty Six  Only</v>
      </c>
      <c r="IA124" s="17">
        <v>2.11</v>
      </c>
      <c r="IB124" s="17" t="s">
        <v>332</v>
      </c>
      <c r="IC124" s="17" t="s">
        <v>160</v>
      </c>
      <c r="ID124" s="17">
        <v>58</v>
      </c>
      <c r="IE124" s="18" t="s">
        <v>498</v>
      </c>
      <c r="IF124" s="18"/>
      <c r="IG124" s="18"/>
      <c r="IH124" s="18"/>
      <c r="II124" s="18"/>
    </row>
    <row r="125" spans="1:243" s="17" customFormat="1" ht="47.25">
      <c r="A125" s="30">
        <v>2.12</v>
      </c>
      <c r="B125" s="31" t="s">
        <v>333</v>
      </c>
      <c r="C125" s="32" t="s">
        <v>161</v>
      </c>
      <c r="D125" s="64"/>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6"/>
      <c r="IA125" s="17">
        <v>2.12</v>
      </c>
      <c r="IB125" s="17" t="s">
        <v>333</v>
      </c>
      <c r="IC125" s="17" t="s">
        <v>161</v>
      </c>
      <c r="IE125" s="18"/>
      <c r="IF125" s="18"/>
      <c r="IG125" s="18"/>
      <c r="IH125" s="18"/>
      <c r="II125" s="18"/>
    </row>
    <row r="126" spans="1:243" s="17" customFormat="1" ht="18.75">
      <c r="A126" s="29">
        <v>2.13</v>
      </c>
      <c r="B126" s="31" t="s">
        <v>327</v>
      </c>
      <c r="C126" s="32" t="s">
        <v>162</v>
      </c>
      <c r="D126" s="64"/>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6"/>
      <c r="IA126" s="17">
        <v>2.13</v>
      </c>
      <c r="IB126" s="17" t="s">
        <v>327</v>
      </c>
      <c r="IC126" s="17" t="s">
        <v>162</v>
      </c>
      <c r="IE126" s="18"/>
      <c r="IF126" s="18"/>
      <c r="IG126" s="18"/>
      <c r="IH126" s="18"/>
      <c r="II126" s="18"/>
    </row>
    <row r="127" spans="1:243" s="17" customFormat="1" ht="31.5">
      <c r="A127" s="30">
        <v>2.14</v>
      </c>
      <c r="B127" s="31" t="s">
        <v>334</v>
      </c>
      <c r="C127" s="32" t="s">
        <v>163</v>
      </c>
      <c r="D127" s="33">
        <v>3</v>
      </c>
      <c r="E127" s="33" t="s">
        <v>498</v>
      </c>
      <c r="F127" s="33">
        <v>523.98</v>
      </c>
      <c r="G127" s="34"/>
      <c r="H127" s="34"/>
      <c r="I127" s="35" t="s">
        <v>34</v>
      </c>
      <c r="J127" s="36">
        <f t="shared" si="0"/>
        <v>1</v>
      </c>
      <c r="K127" s="34" t="s">
        <v>35</v>
      </c>
      <c r="L127" s="34" t="s">
        <v>4</v>
      </c>
      <c r="M127" s="37"/>
      <c r="N127" s="34"/>
      <c r="O127" s="34"/>
      <c r="P127" s="38"/>
      <c r="Q127" s="34"/>
      <c r="R127" s="34"/>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5">
        <f t="shared" si="7"/>
        <v>1572</v>
      </c>
      <c r="BB127" s="45">
        <f t="shared" si="8"/>
        <v>1572</v>
      </c>
      <c r="BC127" s="46" t="str">
        <f t="shared" si="9"/>
        <v>INR  One Thousand Five Hundred &amp; Seventy Two  Only</v>
      </c>
      <c r="IA127" s="17">
        <v>2.14</v>
      </c>
      <c r="IB127" s="17" t="s">
        <v>334</v>
      </c>
      <c r="IC127" s="17" t="s">
        <v>163</v>
      </c>
      <c r="ID127" s="17">
        <v>3</v>
      </c>
      <c r="IE127" s="18" t="s">
        <v>498</v>
      </c>
      <c r="IF127" s="18"/>
      <c r="IG127" s="18"/>
      <c r="IH127" s="18"/>
      <c r="II127" s="18"/>
    </row>
    <row r="128" spans="1:243" s="17" customFormat="1" ht="18.75">
      <c r="A128" s="29">
        <v>2.15</v>
      </c>
      <c r="B128" s="31" t="s">
        <v>335</v>
      </c>
      <c r="C128" s="32" t="s">
        <v>164</v>
      </c>
      <c r="D128" s="64"/>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6"/>
      <c r="IA128" s="17">
        <v>2.15</v>
      </c>
      <c r="IB128" s="17" t="s">
        <v>335</v>
      </c>
      <c r="IC128" s="17" t="s">
        <v>164</v>
      </c>
      <c r="IE128" s="18"/>
      <c r="IF128" s="18"/>
      <c r="IG128" s="18"/>
      <c r="IH128" s="18"/>
      <c r="II128" s="18"/>
    </row>
    <row r="129" spans="1:243" s="17" customFormat="1" ht="18.75">
      <c r="A129" s="30">
        <v>2.16</v>
      </c>
      <c r="B129" s="31" t="s">
        <v>327</v>
      </c>
      <c r="C129" s="32" t="s">
        <v>165</v>
      </c>
      <c r="D129" s="64"/>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6"/>
      <c r="IA129" s="17">
        <v>2.16</v>
      </c>
      <c r="IB129" s="17" t="s">
        <v>327</v>
      </c>
      <c r="IC129" s="17" t="s">
        <v>165</v>
      </c>
      <c r="IE129" s="18"/>
      <c r="IF129" s="18"/>
      <c r="IG129" s="18"/>
      <c r="IH129" s="18"/>
      <c r="II129" s="18"/>
    </row>
    <row r="130" spans="1:243" s="17" customFormat="1" ht="31.5">
      <c r="A130" s="29">
        <v>2.17</v>
      </c>
      <c r="B130" s="31" t="s">
        <v>336</v>
      </c>
      <c r="C130" s="32" t="s">
        <v>166</v>
      </c>
      <c r="D130" s="33">
        <v>24</v>
      </c>
      <c r="E130" s="33" t="s">
        <v>498</v>
      </c>
      <c r="F130" s="33">
        <v>385.58</v>
      </c>
      <c r="G130" s="34"/>
      <c r="H130" s="34"/>
      <c r="I130" s="35" t="s">
        <v>34</v>
      </c>
      <c r="J130" s="36">
        <f t="shared" si="0"/>
        <v>1</v>
      </c>
      <c r="K130" s="34" t="s">
        <v>35</v>
      </c>
      <c r="L130" s="34" t="s">
        <v>4</v>
      </c>
      <c r="M130" s="37"/>
      <c r="N130" s="34"/>
      <c r="O130" s="34"/>
      <c r="P130" s="38"/>
      <c r="Q130" s="34"/>
      <c r="R130" s="34"/>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5">
        <f t="shared" si="7"/>
        <v>9254</v>
      </c>
      <c r="BB130" s="45">
        <f t="shared" si="8"/>
        <v>9254</v>
      </c>
      <c r="BC130" s="46" t="str">
        <f t="shared" si="9"/>
        <v>INR  Nine Thousand Two Hundred &amp; Fifty Four  Only</v>
      </c>
      <c r="IA130" s="17">
        <v>2.17</v>
      </c>
      <c r="IB130" s="17" t="s">
        <v>336</v>
      </c>
      <c r="IC130" s="17" t="s">
        <v>166</v>
      </c>
      <c r="ID130" s="17">
        <v>24</v>
      </c>
      <c r="IE130" s="18" t="s">
        <v>498</v>
      </c>
      <c r="IF130" s="18"/>
      <c r="IG130" s="18"/>
      <c r="IH130" s="18"/>
      <c r="II130" s="18"/>
    </row>
    <row r="131" spans="1:243" s="17" customFormat="1" ht="47.25">
      <c r="A131" s="30">
        <v>2.18</v>
      </c>
      <c r="B131" s="31" t="s">
        <v>337</v>
      </c>
      <c r="C131" s="32" t="s">
        <v>167</v>
      </c>
      <c r="D131" s="64"/>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6"/>
      <c r="IA131" s="17">
        <v>2.18</v>
      </c>
      <c r="IB131" s="17" t="s">
        <v>337</v>
      </c>
      <c r="IC131" s="17" t="s">
        <v>167</v>
      </c>
      <c r="IE131" s="18"/>
      <c r="IF131" s="18"/>
      <c r="IG131" s="18"/>
      <c r="IH131" s="18"/>
      <c r="II131" s="18"/>
    </row>
    <row r="132" spans="1:243" s="17" customFormat="1" ht="18.75">
      <c r="A132" s="29">
        <v>2.19</v>
      </c>
      <c r="B132" s="31" t="s">
        <v>338</v>
      </c>
      <c r="C132" s="32" t="s">
        <v>168</v>
      </c>
      <c r="D132" s="64"/>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6"/>
      <c r="IA132" s="17">
        <v>2.19</v>
      </c>
      <c r="IB132" s="17" t="s">
        <v>338</v>
      </c>
      <c r="IC132" s="17" t="s">
        <v>168</v>
      </c>
      <c r="IE132" s="18"/>
      <c r="IF132" s="18"/>
      <c r="IG132" s="18"/>
      <c r="IH132" s="18"/>
      <c r="II132" s="18"/>
    </row>
    <row r="133" spans="1:243" s="17" customFormat="1" ht="31.5">
      <c r="A133" s="30">
        <v>2.2</v>
      </c>
      <c r="B133" s="31" t="s">
        <v>334</v>
      </c>
      <c r="C133" s="32" t="s">
        <v>169</v>
      </c>
      <c r="D133" s="33">
        <v>35</v>
      </c>
      <c r="E133" s="33" t="s">
        <v>498</v>
      </c>
      <c r="F133" s="33">
        <v>641.3</v>
      </c>
      <c r="G133" s="34"/>
      <c r="H133" s="34"/>
      <c r="I133" s="35" t="s">
        <v>34</v>
      </c>
      <c r="J133" s="36">
        <f t="shared" si="0"/>
        <v>1</v>
      </c>
      <c r="K133" s="34" t="s">
        <v>35</v>
      </c>
      <c r="L133" s="34" t="s">
        <v>4</v>
      </c>
      <c r="M133" s="37"/>
      <c r="N133" s="34"/>
      <c r="O133" s="34"/>
      <c r="P133" s="38"/>
      <c r="Q133" s="34"/>
      <c r="R133" s="34"/>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5">
        <f t="shared" si="7"/>
        <v>22446</v>
      </c>
      <c r="BB133" s="45">
        <f t="shared" si="8"/>
        <v>22446</v>
      </c>
      <c r="BC133" s="46" t="str">
        <f t="shared" si="9"/>
        <v>INR  Twenty Two Thousand Four Hundred &amp; Forty Six  Only</v>
      </c>
      <c r="IA133" s="17">
        <v>2.2</v>
      </c>
      <c r="IB133" s="17" t="s">
        <v>334</v>
      </c>
      <c r="IC133" s="17" t="s">
        <v>169</v>
      </c>
      <c r="ID133" s="17">
        <v>35</v>
      </c>
      <c r="IE133" s="18" t="s">
        <v>498</v>
      </c>
      <c r="IF133" s="18"/>
      <c r="IG133" s="18"/>
      <c r="IH133" s="18"/>
      <c r="II133" s="18"/>
    </row>
    <row r="134" spans="1:243" s="17" customFormat="1" ht="31.5">
      <c r="A134" s="29">
        <v>2.21</v>
      </c>
      <c r="B134" s="31" t="s">
        <v>339</v>
      </c>
      <c r="C134" s="32" t="s">
        <v>170</v>
      </c>
      <c r="D134" s="64"/>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6"/>
      <c r="IA134" s="17">
        <v>2.21</v>
      </c>
      <c r="IB134" s="17" t="s">
        <v>339</v>
      </c>
      <c r="IC134" s="17" t="s">
        <v>170</v>
      </c>
      <c r="IE134" s="18"/>
      <c r="IF134" s="18"/>
      <c r="IG134" s="18"/>
      <c r="IH134" s="18"/>
      <c r="II134" s="18"/>
    </row>
    <row r="135" spans="1:243" s="17" customFormat="1" ht="18.75">
      <c r="A135" s="30">
        <v>2.22</v>
      </c>
      <c r="B135" s="31" t="s">
        <v>340</v>
      </c>
      <c r="C135" s="32" t="s">
        <v>171</v>
      </c>
      <c r="D135" s="64"/>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6"/>
      <c r="IA135" s="17">
        <v>2.22</v>
      </c>
      <c r="IB135" s="17" t="s">
        <v>340</v>
      </c>
      <c r="IC135" s="17" t="s">
        <v>171</v>
      </c>
      <c r="IE135" s="18"/>
      <c r="IF135" s="18"/>
      <c r="IG135" s="18"/>
      <c r="IH135" s="18"/>
      <c r="II135" s="18"/>
    </row>
    <row r="136" spans="1:243" s="17" customFormat="1" ht="31.5">
      <c r="A136" s="29">
        <v>2.23</v>
      </c>
      <c r="B136" s="31" t="s">
        <v>334</v>
      </c>
      <c r="C136" s="32" t="s">
        <v>172</v>
      </c>
      <c r="D136" s="33">
        <v>9</v>
      </c>
      <c r="E136" s="33" t="s">
        <v>498</v>
      </c>
      <c r="F136" s="33">
        <v>620.17</v>
      </c>
      <c r="G136" s="34"/>
      <c r="H136" s="34"/>
      <c r="I136" s="35" t="s">
        <v>34</v>
      </c>
      <c r="J136" s="36">
        <f t="shared" si="0"/>
        <v>1</v>
      </c>
      <c r="K136" s="34" t="s">
        <v>35</v>
      </c>
      <c r="L136" s="34" t="s">
        <v>4</v>
      </c>
      <c r="M136" s="37"/>
      <c r="N136" s="34"/>
      <c r="O136" s="34"/>
      <c r="P136" s="38"/>
      <c r="Q136" s="34"/>
      <c r="R136" s="34"/>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5">
        <f t="shared" si="7"/>
        <v>5582</v>
      </c>
      <c r="BB136" s="45">
        <f t="shared" si="8"/>
        <v>5582</v>
      </c>
      <c r="BC136" s="46" t="str">
        <f t="shared" si="9"/>
        <v>INR  Five Thousand Five Hundred &amp; Eighty Two  Only</v>
      </c>
      <c r="IA136" s="17">
        <v>2.23</v>
      </c>
      <c r="IB136" s="17" t="s">
        <v>334</v>
      </c>
      <c r="IC136" s="17" t="s">
        <v>172</v>
      </c>
      <c r="ID136" s="17">
        <v>9</v>
      </c>
      <c r="IE136" s="18" t="s">
        <v>498</v>
      </c>
      <c r="IF136" s="18"/>
      <c r="IG136" s="18"/>
      <c r="IH136" s="18"/>
      <c r="II136" s="18"/>
    </row>
    <row r="137" spans="1:243" s="17" customFormat="1" ht="18.75">
      <c r="A137" s="30">
        <v>2.24</v>
      </c>
      <c r="B137" s="31" t="s">
        <v>341</v>
      </c>
      <c r="C137" s="32" t="s">
        <v>173</v>
      </c>
      <c r="D137" s="64"/>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6"/>
      <c r="IA137" s="17">
        <v>2.24</v>
      </c>
      <c r="IB137" s="17" t="s">
        <v>341</v>
      </c>
      <c r="IC137" s="17" t="s">
        <v>173</v>
      </c>
      <c r="IE137" s="18"/>
      <c r="IF137" s="18"/>
      <c r="IG137" s="18"/>
      <c r="IH137" s="18"/>
      <c r="II137" s="18"/>
    </row>
    <row r="138" spans="1:243" s="17" customFormat="1" ht="18.75">
      <c r="A138" s="29">
        <v>2.25</v>
      </c>
      <c r="B138" s="31" t="s">
        <v>342</v>
      </c>
      <c r="C138" s="32" t="s">
        <v>174</v>
      </c>
      <c r="D138" s="64"/>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6"/>
      <c r="IA138" s="17">
        <v>2.25</v>
      </c>
      <c r="IB138" s="17" t="s">
        <v>342</v>
      </c>
      <c r="IC138" s="17" t="s">
        <v>174</v>
      </c>
      <c r="IE138" s="18"/>
      <c r="IF138" s="18"/>
      <c r="IG138" s="18"/>
      <c r="IH138" s="18"/>
      <c r="II138" s="18"/>
    </row>
    <row r="139" spans="1:243" s="17" customFormat="1" ht="31.5">
      <c r="A139" s="30">
        <v>2.26</v>
      </c>
      <c r="B139" s="31" t="s">
        <v>334</v>
      </c>
      <c r="C139" s="32" t="s">
        <v>175</v>
      </c>
      <c r="D139" s="33">
        <v>13</v>
      </c>
      <c r="E139" s="33" t="s">
        <v>498</v>
      </c>
      <c r="F139" s="33">
        <v>385.58</v>
      </c>
      <c r="G139" s="34"/>
      <c r="H139" s="34"/>
      <c r="I139" s="35" t="s">
        <v>34</v>
      </c>
      <c r="J139" s="36">
        <f t="shared" si="0"/>
        <v>1</v>
      </c>
      <c r="K139" s="34" t="s">
        <v>35</v>
      </c>
      <c r="L139" s="34" t="s">
        <v>4</v>
      </c>
      <c r="M139" s="37"/>
      <c r="N139" s="34"/>
      <c r="O139" s="34"/>
      <c r="P139" s="38"/>
      <c r="Q139" s="34"/>
      <c r="R139" s="34"/>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5">
        <f t="shared" si="7"/>
        <v>5013</v>
      </c>
      <c r="BB139" s="45">
        <f t="shared" si="8"/>
        <v>5013</v>
      </c>
      <c r="BC139" s="46" t="str">
        <f t="shared" si="9"/>
        <v>INR  Five Thousand  &amp;Thirteen  Only</v>
      </c>
      <c r="IA139" s="17">
        <v>2.26</v>
      </c>
      <c r="IB139" s="17" t="s">
        <v>334</v>
      </c>
      <c r="IC139" s="17" t="s">
        <v>175</v>
      </c>
      <c r="ID139" s="17">
        <v>13</v>
      </c>
      <c r="IE139" s="18" t="s">
        <v>498</v>
      </c>
      <c r="IF139" s="18"/>
      <c r="IG139" s="18"/>
      <c r="IH139" s="18"/>
      <c r="II139" s="18"/>
    </row>
    <row r="140" spans="1:243" s="17" customFormat="1" ht="18.75">
      <c r="A140" s="29">
        <v>2.27</v>
      </c>
      <c r="B140" s="31" t="s">
        <v>343</v>
      </c>
      <c r="C140" s="32" t="s">
        <v>176</v>
      </c>
      <c r="D140" s="64"/>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6"/>
      <c r="IA140" s="17">
        <v>2.27</v>
      </c>
      <c r="IB140" s="17" t="s">
        <v>343</v>
      </c>
      <c r="IC140" s="17" t="s">
        <v>176</v>
      </c>
      <c r="IE140" s="18"/>
      <c r="IF140" s="18"/>
      <c r="IG140" s="18"/>
      <c r="IH140" s="18"/>
      <c r="II140" s="18"/>
    </row>
    <row r="141" spans="1:243" s="17" customFormat="1" ht="18.75">
      <c r="A141" s="30">
        <v>2.28</v>
      </c>
      <c r="B141" s="31" t="s">
        <v>342</v>
      </c>
      <c r="C141" s="32" t="s">
        <v>177</v>
      </c>
      <c r="D141" s="64"/>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6"/>
      <c r="IA141" s="17">
        <v>2.28</v>
      </c>
      <c r="IB141" s="17" t="s">
        <v>342</v>
      </c>
      <c r="IC141" s="17" t="s">
        <v>177</v>
      </c>
      <c r="IE141" s="18"/>
      <c r="IF141" s="18"/>
      <c r="IG141" s="18"/>
      <c r="IH141" s="18"/>
      <c r="II141" s="18"/>
    </row>
    <row r="142" spans="1:243" s="17" customFormat="1" ht="31.5">
      <c r="A142" s="29">
        <v>2.29</v>
      </c>
      <c r="B142" s="31" t="s">
        <v>334</v>
      </c>
      <c r="C142" s="32" t="s">
        <v>178</v>
      </c>
      <c r="D142" s="33">
        <v>69</v>
      </c>
      <c r="E142" s="33" t="s">
        <v>498</v>
      </c>
      <c r="F142" s="33">
        <v>385.58</v>
      </c>
      <c r="G142" s="34"/>
      <c r="H142" s="34"/>
      <c r="I142" s="35" t="s">
        <v>34</v>
      </c>
      <c r="J142" s="36">
        <f t="shared" si="0"/>
        <v>1</v>
      </c>
      <c r="K142" s="34" t="s">
        <v>35</v>
      </c>
      <c r="L142" s="34" t="s">
        <v>4</v>
      </c>
      <c r="M142" s="37"/>
      <c r="N142" s="34"/>
      <c r="O142" s="34"/>
      <c r="P142" s="38"/>
      <c r="Q142" s="34"/>
      <c r="R142" s="34"/>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5">
        <f t="shared" si="7"/>
        <v>26605</v>
      </c>
      <c r="BB142" s="45">
        <f t="shared" si="8"/>
        <v>26605</v>
      </c>
      <c r="BC142" s="46" t="str">
        <f t="shared" si="9"/>
        <v>INR  Twenty Six Thousand Six Hundred &amp; Five  Only</v>
      </c>
      <c r="IA142" s="17">
        <v>2.29</v>
      </c>
      <c r="IB142" s="17" t="s">
        <v>334</v>
      </c>
      <c r="IC142" s="17" t="s">
        <v>178</v>
      </c>
      <c r="ID142" s="17">
        <v>69</v>
      </c>
      <c r="IE142" s="18" t="s">
        <v>498</v>
      </c>
      <c r="IF142" s="18"/>
      <c r="IG142" s="18"/>
      <c r="IH142" s="18"/>
      <c r="II142" s="18"/>
    </row>
    <row r="143" spans="1:243" s="17" customFormat="1" ht="18.75">
      <c r="A143" s="30">
        <v>2.3</v>
      </c>
      <c r="B143" s="31" t="s">
        <v>344</v>
      </c>
      <c r="C143" s="32" t="s">
        <v>179</v>
      </c>
      <c r="D143" s="64"/>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6"/>
      <c r="IA143" s="17">
        <v>2.3</v>
      </c>
      <c r="IB143" s="17" t="s">
        <v>344</v>
      </c>
      <c r="IC143" s="17" t="s">
        <v>179</v>
      </c>
      <c r="IE143" s="18"/>
      <c r="IF143" s="18"/>
      <c r="IG143" s="18"/>
      <c r="IH143" s="18"/>
      <c r="II143" s="18"/>
    </row>
    <row r="144" spans="1:243" s="17" customFormat="1" ht="31.5">
      <c r="A144" s="29">
        <v>2.31</v>
      </c>
      <c r="B144" s="31" t="s">
        <v>334</v>
      </c>
      <c r="C144" s="32" t="s">
        <v>180</v>
      </c>
      <c r="D144" s="33">
        <v>4</v>
      </c>
      <c r="E144" s="33" t="s">
        <v>498</v>
      </c>
      <c r="F144" s="33">
        <v>238.01</v>
      </c>
      <c r="G144" s="34"/>
      <c r="H144" s="34"/>
      <c r="I144" s="35" t="s">
        <v>34</v>
      </c>
      <c r="J144" s="36">
        <f t="shared" si="0"/>
        <v>1</v>
      </c>
      <c r="K144" s="34" t="s">
        <v>35</v>
      </c>
      <c r="L144" s="34" t="s">
        <v>4</v>
      </c>
      <c r="M144" s="37"/>
      <c r="N144" s="34"/>
      <c r="O144" s="34"/>
      <c r="P144" s="38"/>
      <c r="Q144" s="34"/>
      <c r="R144" s="34"/>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5">
        <f t="shared" si="7"/>
        <v>952</v>
      </c>
      <c r="BB144" s="45">
        <f t="shared" si="8"/>
        <v>952</v>
      </c>
      <c r="BC144" s="46" t="str">
        <f t="shared" si="9"/>
        <v>INR  Nine Hundred &amp; Fifty Two  Only</v>
      </c>
      <c r="IA144" s="17">
        <v>2.31</v>
      </c>
      <c r="IB144" s="17" t="s">
        <v>334</v>
      </c>
      <c r="IC144" s="17" t="s">
        <v>180</v>
      </c>
      <c r="ID144" s="17">
        <v>4</v>
      </c>
      <c r="IE144" s="18" t="s">
        <v>498</v>
      </c>
      <c r="IF144" s="18"/>
      <c r="IG144" s="18"/>
      <c r="IH144" s="18"/>
      <c r="II144" s="18"/>
    </row>
    <row r="145" spans="1:243" s="17" customFormat="1" ht="36.75" customHeight="1">
      <c r="A145" s="30">
        <v>2.32</v>
      </c>
      <c r="B145" s="31" t="s">
        <v>345</v>
      </c>
      <c r="C145" s="32" t="s">
        <v>181</v>
      </c>
      <c r="D145" s="64"/>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6"/>
      <c r="IA145" s="17">
        <v>2.32</v>
      </c>
      <c r="IB145" s="17" t="s">
        <v>345</v>
      </c>
      <c r="IC145" s="17" t="s">
        <v>181</v>
      </c>
      <c r="IE145" s="18"/>
      <c r="IF145" s="18"/>
      <c r="IG145" s="18"/>
      <c r="IH145" s="18"/>
      <c r="II145" s="18"/>
    </row>
    <row r="146" spans="1:243" s="17" customFormat="1" ht="47.25">
      <c r="A146" s="29">
        <v>2.33</v>
      </c>
      <c r="B146" s="31" t="s">
        <v>342</v>
      </c>
      <c r="C146" s="32" t="s">
        <v>182</v>
      </c>
      <c r="D146" s="33">
        <v>375</v>
      </c>
      <c r="E146" s="33" t="s">
        <v>498</v>
      </c>
      <c r="F146" s="33">
        <v>481.94</v>
      </c>
      <c r="G146" s="34"/>
      <c r="H146" s="34"/>
      <c r="I146" s="35" t="s">
        <v>34</v>
      </c>
      <c r="J146" s="36">
        <f t="shared" si="0"/>
        <v>1</v>
      </c>
      <c r="K146" s="34" t="s">
        <v>35</v>
      </c>
      <c r="L146" s="34" t="s">
        <v>4</v>
      </c>
      <c r="M146" s="37"/>
      <c r="N146" s="34"/>
      <c r="O146" s="34"/>
      <c r="P146" s="38"/>
      <c r="Q146" s="34"/>
      <c r="R146" s="34"/>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5">
        <f t="shared" si="7"/>
        <v>180728</v>
      </c>
      <c r="BB146" s="45">
        <f t="shared" si="8"/>
        <v>180728</v>
      </c>
      <c r="BC146" s="46" t="str">
        <f t="shared" si="9"/>
        <v>INR  One Lakh Eighty Thousand Seven Hundred &amp; Twenty Eight  Only</v>
      </c>
      <c r="IA146" s="17">
        <v>2.33</v>
      </c>
      <c r="IB146" s="17" t="s">
        <v>342</v>
      </c>
      <c r="IC146" s="17" t="s">
        <v>182</v>
      </c>
      <c r="ID146" s="17">
        <v>375</v>
      </c>
      <c r="IE146" s="18" t="s">
        <v>498</v>
      </c>
      <c r="IF146" s="18"/>
      <c r="IG146" s="18"/>
      <c r="IH146" s="18"/>
      <c r="II146" s="18"/>
    </row>
    <row r="147" spans="1:243" s="17" customFormat="1" ht="31.5">
      <c r="A147" s="30">
        <v>2.34</v>
      </c>
      <c r="B147" s="31" t="s">
        <v>344</v>
      </c>
      <c r="C147" s="32" t="s">
        <v>183</v>
      </c>
      <c r="D147" s="33">
        <v>8</v>
      </c>
      <c r="E147" s="33" t="s">
        <v>498</v>
      </c>
      <c r="F147" s="33">
        <v>408.94</v>
      </c>
      <c r="G147" s="34"/>
      <c r="H147" s="34"/>
      <c r="I147" s="35" t="s">
        <v>34</v>
      </c>
      <c r="J147" s="36">
        <f t="shared" si="0"/>
        <v>1</v>
      </c>
      <c r="K147" s="34" t="s">
        <v>35</v>
      </c>
      <c r="L147" s="34" t="s">
        <v>4</v>
      </c>
      <c r="M147" s="37"/>
      <c r="N147" s="34"/>
      <c r="O147" s="34"/>
      <c r="P147" s="38"/>
      <c r="Q147" s="34"/>
      <c r="R147" s="34"/>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5">
        <f t="shared" si="7"/>
        <v>3272</v>
      </c>
      <c r="BB147" s="45">
        <f t="shared" si="8"/>
        <v>3272</v>
      </c>
      <c r="BC147" s="46" t="str">
        <f t="shared" si="9"/>
        <v>INR  Three Thousand Two Hundred &amp; Seventy Two  Only</v>
      </c>
      <c r="IA147" s="17">
        <v>2.34</v>
      </c>
      <c r="IB147" s="17" t="s">
        <v>344</v>
      </c>
      <c r="IC147" s="17" t="s">
        <v>183</v>
      </c>
      <c r="ID147" s="17">
        <v>8</v>
      </c>
      <c r="IE147" s="18" t="s">
        <v>498</v>
      </c>
      <c r="IF147" s="18"/>
      <c r="IG147" s="18"/>
      <c r="IH147" s="18"/>
      <c r="II147" s="18"/>
    </row>
    <row r="148" spans="1:243" s="17" customFormat="1" ht="81.75" customHeight="1">
      <c r="A148" s="29">
        <v>2.35</v>
      </c>
      <c r="B148" s="31" t="s">
        <v>346</v>
      </c>
      <c r="C148" s="32" t="s">
        <v>184</v>
      </c>
      <c r="D148" s="64"/>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6"/>
      <c r="IA148" s="17">
        <v>2.35</v>
      </c>
      <c r="IB148" s="28" t="s">
        <v>346</v>
      </c>
      <c r="IC148" s="17" t="s">
        <v>184</v>
      </c>
      <c r="IE148" s="18"/>
      <c r="IF148" s="18"/>
      <c r="IG148" s="18"/>
      <c r="IH148" s="18"/>
      <c r="II148" s="18"/>
    </row>
    <row r="149" spans="1:243" s="17" customFormat="1" ht="18.75">
      <c r="A149" s="30">
        <v>2.36</v>
      </c>
      <c r="B149" s="31" t="s">
        <v>347</v>
      </c>
      <c r="C149" s="32" t="s">
        <v>185</v>
      </c>
      <c r="D149" s="64"/>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6"/>
      <c r="IA149" s="17">
        <v>2.36</v>
      </c>
      <c r="IB149" s="17" t="s">
        <v>347</v>
      </c>
      <c r="IC149" s="17" t="s">
        <v>185</v>
      </c>
      <c r="IE149" s="18"/>
      <c r="IF149" s="18"/>
      <c r="IG149" s="18"/>
      <c r="IH149" s="18"/>
      <c r="II149" s="18"/>
    </row>
    <row r="150" spans="1:243" s="17" customFormat="1" ht="31.5">
      <c r="A150" s="29">
        <v>2.37</v>
      </c>
      <c r="B150" s="31" t="s">
        <v>348</v>
      </c>
      <c r="C150" s="32" t="s">
        <v>186</v>
      </c>
      <c r="D150" s="33">
        <v>37</v>
      </c>
      <c r="E150" s="33" t="s">
        <v>498</v>
      </c>
      <c r="F150" s="33">
        <v>1406.49</v>
      </c>
      <c r="G150" s="34"/>
      <c r="H150" s="34"/>
      <c r="I150" s="35" t="s">
        <v>34</v>
      </c>
      <c r="J150" s="36">
        <f t="shared" si="0"/>
        <v>1</v>
      </c>
      <c r="K150" s="34" t="s">
        <v>35</v>
      </c>
      <c r="L150" s="34" t="s">
        <v>4</v>
      </c>
      <c r="M150" s="37"/>
      <c r="N150" s="34"/>
      <c r="O150" s="34"/>
      <c r="P150" s="38"/>
      <c r="Q150" s="34"/>
      <c r="R150" s="34"/>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5">
        <f t="shared" si="7"/>
        <v>52040</v>
      </c>
      <c r="BB150" s="45">
        <f t="shared" si="8"/>
        <v>52040</v>
      </c>
      <c r="BC150" s="46" t="str">
        <f t="shared" si="9"/>
        <v>INR  Fifty Two Thousand  &amp;Forty  Only</v>
      </c>
      <c r="IA150" s="17">
        <v>2.37</v>
      </c>
      <c r="IB150" s="17" t="s">
        <v>348</v>
      </c>
      <c r="IC150" s="17" t="s">
        <v>186</v>
      </c>
      <c r="ID150" s="17">
        <v>37</v>
      </c>
      <c r="IE150" s="18" t="s">
        <v>498</v>
      </c>
      <c r="IF150" s="18"/>
      <c r="IG150" s="18"/>
      <c r="IH150" s="18"/>
      <c r="II150" s="18"/>
    </row>
    <row r="151" spans="1:243" s="17" customFormat="1" ht="94.5">
      <c r="A151" s="30">
        <v>2.38</v>
      </c>
      <c r="B151" s="31" t="s">
        <v>349</v>
      </c>
      <c r="C151" s="32" t="s">
        <v>187</v>
      </c>
      <c r="D151" s="64"/>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6"/>
      <c r="IA151" s="17">
        <v>2.38</v>
      </c>
      <c r="IB151" s="17" t="s">
        <v>349</v>
      </c>
      <c r="IC151" s="17" t="s">
        <v>187</v>
      </c>
      <c r="IE151" s="18"/>
      <c r="IF151" s="18"/>
      <c r="IG151" s="18"/>
      <c r="IH151" s="18"/>
      <c r="II151" s="18"/>
    </row>
    <row r="152" spans="1:243" s="17" customFormat="1" ht="31.5">
      <c r="A152" s="29">
        <v>2.39</v>
      </c>
      <c r="B152" s="31" t="s">
        <v>350</v>
      </c>
      <c r="C152" s="32" t="s">
        <v>188</v>
      </c>
      <c r="D152" s="33">
        <v>28</v>
      </c>
      <c r="E152" s="33" t="s">
        <v>496</v>
      </c>
      <c r="F152" s="33">
        <v>252.08</v>
      </c>
      <c r="G152" s="34"/>
      <c r="H152" s="34"/>
      <c r="I152" s="35" t="s">
        <v>34</v>
      </c>
      <c r="J152" s="36">
        <f t="shared" si="0"/>
        <v>1</v>
      </c>
      <c r="K152" s="34" t="s">
        <v>35</v>
      </c>
      <c r="L152" s="34" t="s">
        <v>4</v>
      </c>
      <c r="M152" s="37"/>
      <c r="N152" s="34"/>
      <c r="O152" s="34"/>
      <c r="P152" s="38"/>
      <c r="Q152" s="34"/>
      <c r="R152" s="34"/>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5">
        <f aca="true" t="shared" si="10" ref="BA152:BA188">ROUND(total_amount_ba($B$2,$D$2,D152,F152,J152,K152,M152),0)</f>
        <v>7058</v>
      </c>
      <c r="BB152" s="45">
        <f aca="true" t="shared" si="11" ref="BB152:BB188">BA152+SUM(N152:AZ152)</f>
        <v>7058</v>
      </c>
      <c r="BC152" s="46" t="str">
        <f aca="true" t="shared" si="12" ref="BC152:BC188">SpellNumber(L152,BB152)</f>
        <v>INR  Seven Thousand  &amp;Fifty Eight  Only</v>
      </c>
      <c r="IA152" s="17">
        <v>2.39</v>
      </c>
      <c r="IB152" s="17" t="s">
        <v>350</v>
      </c>
      <c r="IC152" s="17" t="s">
        <v>188</v>
      </c>
      <c r="ID152" s="17">
        <v>28</v>
      </c>
      <c r="IE152" s="18" t="s">
        <v>496</v>
      </c>
      <c r="IF152" s="18"/>
      <c r="IG152" s="18"/>
      <c r="IH152" s="18"/>
      <c r="II152" s="18"/>
    </row>
    <row r="153" spans="1:243" s="17" customFormat="1" ht="18.75">
      <c r="A153" s="30">
        <v>2.4</v>
      </c>
      <c r="B153" s="31" t="s">
        <v>351</v>
      </c>
      <c r="C153" s="32" t="s">
        <v>189</v>
      </c>
      <c r="D153" s="64"/>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6"/>
      <c r="IA153" s="17">
        <v>2.4</v>
      </c>
      <c r="IB153" s="17" t="s">
        <v>351</v>
      </c>
      <c r="IC153" s="17" t="s">
        <v>189</v>
      </c>
      <c r="IE153" s="18"/>
      <c r="IF153" s="18"/>
      <c r="IG153" s="18"/>
      <c r="IH153" s="18"/>
      <c r="II153" s="18"/>
    </row>
    <row r="154" spans="1:243" s="17" customFormat="1" ht="47.25">
      <c r="A154" s="29">
        <v>2.41</v>
      </c>
      <c r="B154" s="31" t="s">
        <v>352</v>
      </c>
      <c r="C154" s="32" t="s">
        <v>190</v>
      </c>
      <c r="D154" s="64"/>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6"/>
      <c r="IA154" s="17">
        <v>2.41</v>
      </c>
      <c r="IB154" s="17" t="s">
        <v>352</v>
      </c>
      <c r="IC154" s="17" t="s">
        <v>190</v>
      </c>
      <c r="IE154" s="18"/>
      <c r="IF154" s="18"/>
      <c r="IG154" s="18"/>
      <c r="IH154" s="18"/>
      <c r="II154" s="18"/>
    </row>
    <row r="155" spans="1:243" s="17" customFormat="1" ht="31.5">
      <c r="A155" s="30">
        <v>2.42</v>
      </c>
      <c r="B155" s="31" t="s">
        <v>353</v>
      </c>
      <c r="C155" s="32" t="s">
        <v>191</v>
      </c>
      <c r="D155" s="33">
        <v>2</v>
      </c>
      <c r="E155" s="33" t="s">
        <v>496</v>
      </c>
      <c r="F155" s="33">
        <v>266.68</v>
      </c>
      <c r="G155" s="34"/>
      <c r="H155" s="34"/>
      <c r="I155" s="35" t="s">
        <v>34</v>
      </c>
      <c r="J155" s="36">
        <f t="shared" si="0"/>
        <v>1</v>
      </c>
      <c r="K155" s="34" t="s">
        <v>35</v>
      </c>
      <c r="L155" s="34" t="s">
        <v>4</v>
      </c>
      <c r="M155" s="37"/>
      <c r="N155" s="34"/>
      <c r="O155" s="34"/>
      <c r="P155" s="38"/>
      <c r="Q155" s="34"/>
      <c r="R155" s="34"/>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5">
        <f t="shared" si="10"/>
        <v>533</v>
      </c>
      <c r="BB155" s="45">
        <f t="shared" si="11"/>
        <v>533</v>
      </c>
      <c r="BC155" s="46" t="str">
        <f t="shared" si="12"/>
        <v>INR  Five Hundred &amp; Thirty Three  Only</v>
      </c>
      <c r="IA155" s="17">
        <v>2.42</v>
      </c>
      <c r="IB155" s="17" t="s">
        <v>353</v>
      </c>
      <c r="IC155" s="17" t="s">
        <v>191</v>
      </c>
      <c r="ID155" s="17">
        <v>2</v>
      </c>
      <c r="IE155" s="18" t="s">
        <v>496</v>
      </c>
      <c r="IF155" s="18"/>
      <c r="IG155" s="18"/>
      <c r="IH155" s="18"/>
      <c r="II155" s="18"/>
    </row>
    <row r="156" spans="1:243" s="17" customFormat="1" ht="31.5">
      <c r="A156" s="29">
        <v>2.43</v>
      </c>
      <c r="B156" s="31" t="s">
        <v>354</v>
      </c>
      <c r="C156" s="32" t="s">
        <v>192</v>
      </c>
      <c r="D156" s="33">
        <v>2</v>
      </c>
      <c r="E156" s="33" t="s">
        <v>496</v>
      </c>
      <c r="F156" s="33">
        <v>327.36</v>
      </c>
      <c r="G156" s="34"/>
      <c r="H156" s="34"/>
      <c r="I156" s="35" t="s">
        <v>34</v>
      </c>
      <c r="J156" s="36">
        <f t="shared" si="0"/>
        <v>1</v>
      </c>
      <c r="K156" s="34" t="s">
        <v>35</v>
      </c>
      <c r="L156" s="34" t="s">
        <v>4</v>
      </c>
      <c r="M156" s="37"/>
      <c r="N156" s="34"/>
      <c r="O156" s="34"/>
      <c r="P156" s="38"/>
      <c r="Q156" s="34"/>
      <c r="R156" s="34"/>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5">
        <f t="shared" si="10"/>
        <v>655</v>
      </c>
      <c r="BB156" s="45">
        <f t="shared" si="11"/>
        <v>655</v>
      </c>
      <c r="BC156" s="46" t="str">
        <f t="shared" si="12"/>
        <v>INR  Six Hundred &amp; Fifty Five  Only</v>
      </c>
      <c r="IA156" s="17">
        <v>2.43</v>
      </c>
      <c r="IB156" s="17" t="s">
        <v>354</v>
      </c>
      <c r="IC156" s="17" t="s">
        <v>192</v>
      </c>
      <c r="ID156" s="17">
        <v>2</v>
      </c>
      <c r="IE156" s="18" t="s">
        <v>496</v>
      </c>
      <c r="IF156" s="18"/>
      <c r="IG156" s="18"/>
      <c r="IH156" s="18"/>
      <c r="II156" s="18"/>
    </row>
    <row r="157" spans="1:243" s="17" customFormat="1" ht="31.5">
      <c r="A157" s="30">
        <v>2.44</v>
      </c>
      <c r="B157" s="31" t="s">
        <v>355</v>
      </c>
      <c r="C157" s="32" t="s">
        <v>193</v>
      </c>
      <c r="D157" s="33">
        <v>70.4</v>
      </c>
      <c r="E157" s="33" t="s">
        <v>496</v>
      </c>
      <c r="F157" s="33">
        <v>430.69</v>
      </c>
      <c r="G157" s="34"/>
      <c r="H157" s="34"/>
      <c r="I157" s="35" t="s">
        <v>34</v>
      </c>
      <c r="J157" s="36">
        <f t="shared" si="0"/>
        <v>1</v>
      </c>
      <c r="K157" s="34" t="s">
        <v>35</v>
      </c>
      <c r="L157" s="34" t="s">
        <v>4</v>
      </c>
      <c r="M157" s="37"/>
      <c r="N157" s="34"/>
      <c r="O157" s="34"/>
      <c r="P157" s="38"/>
      <c r="Q157" s="34"/>
      <c r="R157" s="34"/>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5">
        <f t="shared" si="10"/>
        <v>30321</v>
      </c>
      <c r="BB157" s="45">
        <f t="shared" si="11"/>
        <v>30321</v>
      </c>
      <c r="BC157" s="46" t="str">
        <f t="shared" si="12"/>
        <v>INR  Thirty Thousand Three Hundred &amp; Twenty One  Only</v>
      </c>
      <c r="IA157" s="17">
        <v>2.44</v>
      </c>
      <c r="IB157" s="17" t="s">
        <v>355</v>
      </c>
      <c r="IC157" s="17" t="s">
        <v>193</v>
      </c>
      <c r="ID157" s="17">
        <v>70.4</v>
      </c>
      <c r="IE157" s="18" t="s">
        <v>496</v>
      </c>
      <c r="IF157" s="18"/>
      <c r="IG157" s="18"/>
      <c r="IH157" s="18"/>
      <c r="II157" s="18"/>
    </row>
    <row r="158" spans="1:243" s="17" customFormat="1" ht="31.5">
      <c r="A158" s="29">
        <v>2.45</v>
      </c>
      <c r="B158" s="31" t="s">
        <v>356</v>
      </c>
      <c r="C158" s="32" t="s">
        <v>194</v>
      </c>
      <c r="D158" s="33">
        <v>42</v>
      </c>
      <c r="E158" s="33" t="s">
        <v>496</v>
      </c>
      <c r="F158" s="33">
        <v>494.17</v>
      </c>
      <c r="G158" s="34"/>
      <c r="H158" s="34"/>
      <c r="I158" s="35" t="s">
        <v>34</v>
      </c>
      <c r="J158" s="36">
        <f t="shared" si="0"/>
        <v>1</v>
      </c>
      <c r="K158" s="34" t="s">
        <v>35</v>
      </c>
      <c r="L158" s="34" t="s">
        <v>4</v>
      </c>
      <c r="M158" s="37"/>
      <c r="N158" s="34"/>
      <c r="O158" s="34"/>
      <c r="P158" s="38"/>
      <c r="Q158" s="34"/>
      <c r="R158" s="34"/>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5">
        <f t="shared" si="10"/>
        <v>20755</v>
      </c>
      <c r="BB158" s="45">
        <f t="shared" si="11"/>
        <v>20755</v>
      </c>
      <c r="BC158" s="46" t="str">
        <f t="shared" si="12"/>
        <v>INR  Twenty Thousand Seven Hundred &amp; Fifty Five  Only</v>
      </c>
      <c r="IA158" s="17">
        <v>2.45</v>
      </c>
      <c r="IB158" s="17" t="s">
        <v>356</v>
      </c>
      <c r="IC158" s="17" t="s">
        <v>194</v>
      </c>
      <c r="ID158" s="17">
        <v>42</v>
      </c>
      <c r="IE158" s="18" t="s">
        <v>496</v>
      </c>
      <c r="IF158" s="18"/>
      <c r="IG158" s="18"/>
      <c r="IH158" s="18"/>
      <c r="II158" s="18"/>
    </row>
    <row r="159" spans="1:243" s="17" customFormat="1" ht="31.5">
      <c r="A159" s="30">
        <v>2.46</v>
      </c>
      <c r="B159" s="31" t="s">
        <v>357</v>
      </c>
      <c r="C159" s="32" t="s">
        <v>195</v>
      </c>
      <c r="D159" s="33">
        <v>134.5</v>
      </c>
      <c r="E159" s="33" t="s">
        <v>496</v>
      </c>
      <c r="F159" s="33">
        <v>635.82</v>
      </c>
      <c r="G159" s="34"/>
      <c r="H159" s="34"/>
      <c r="I159" s="35" t="s">
        <v>34</v>
      </c>
      <c r="J159" s="36">
        <f t="shared" si="0"/>
        <v>1</v>
      </c>
      <c r="K159" s="34" t="s">
        <v>35</v>
      </c>
      <c r="L159" s="34" t="s">
        <v>4</v>
      </c>
      <c r="M159" s="37"/>
      <c r="N159" s="34"/>
      <c r="O159" s="34"/>
      <c r="P159" s="38"/>
      <c r="Q159" s="34"/>
      <c r="R159" s="34"/>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5">
        <f t="shared" si="10"/>
        <v>85518</v>
      </c>
      <c r="BB159" s="45">
        <f t="shared" si="11"/>
        <v>85518</v>
      </c>
      <c r="BC159" s="46" t="str">
        <f t="shared" si="12"/>
        <v>INR  Eighty Five Thousand Five Hundred &amp; Eighteen  Only</v>
      </c>
      <c r="IA159" s="17">
        <v>2.46</v>
      </c>
      <c r="IB159" s="17" t="s">
        <v>357</v>
      </c>
      <c r="IC159" s="17" t="s">
        <v>195</v>
      </c>
      <c r="ID159" s="17">
        <v>134.5</v>
      </c>
      <c r="IE159" s="18" t="s">
        <v>496</v>
      </c>
      <c r="IF159" s="18"/>
      <c r="IG159" s="18"/>
      <c r="IH159" s="18"/>
      <c r="II159" s="18"/>
    </row>
    <row r="160" spans="1:243" s="17" customFormat="1" ht="63">
      <c r="A160" s="29">
        <v>2.47</v>
      </c>
      <c r="B160" s="31" t="s">
        <v>358</v>
      </c>
      <c r="C160" s="32" t="s">
        <v>196</v>
      </c>
      <c r="D160" s="64"/>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6"/>
      <c r="IA160" s="17">
        <v>2.47</v>
      </c>
      <c r="IB160" s="17" t="s">
        <v>358</v>
      </c>
      <c r="IC160" s="17" t="s">
        <v>196</v>
      </c>
      <c r="IE160" s="18"/>
      <c r="IF160" s="18"/>
      <c r="IG160" s="18"/>
      <c r="IH160" s="18"/>
      <c r="II160" s="18"/>
    </row>
    <row r="161" spans="1:243" s="17" customFormat="1" ht="31.5">
      <c r="A161" s="30">
        <v>2.48</v>
      </c>
      <c r="B161" s="31" t="s">
        <v>353</v>
      </c>
      <c r="C161" s="32" t="s">
        <v>197</v>
      </c>
      <c r="D161" s="33">
        <v>154</v>
      </c>
      <c r="E161" s="33" t="s">
        <v>496</v>
      </c>
      <c r="F161" s="33">
        <v>425.43</v>
      </c>
      <c r="G161" s="34"/>
      <c r="H161" s="34"/>
      <c r="I161" s="35" t="s">
        <v>34</v>
      </c>
      <c r="J161" s="36">
        <f t="shared" si="0"/>
        <v>1</v>
      </c>
      <c r="K161" s="34" t="s">
        <v>35</v>
      </c>
      <c r="L161" s="34" t="s">
        <v>4</v>
      </c>
      <c r="M161" s="37"/>
      <c r="N161" s="34"/>
      <c r="O161" s="34"/>
      <c r="P161" s="38"/>
      <c r="Q161" s="34"/>
      <c r="R161" s="34"/>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5">
        <f t="shared" si="10"/>
        <v>65516</v>
      </c>
      <c r="BB161" s="45">
        <f t="shared" si="11"/>
        <v>65516</v>
      </c>
      <c r="BC161" s="46" t="str">
        <f t="shared" si="12"/>
        <v>INR  Sixty Five Thousand Five Hundred &amp; Sixteen  Only</v>
      </c>
      <c r="IA161" s="17">
        <v>2.48</v>
      </c>
      <c r="IB161" s="17" t="s">
        <v>353</v>
      </c>
      <c r="IC161" s="17" t="s">
        <v>197</v>
      </c>
      <c r="ID161" s="17">
        <v>154</v>
      </c>
      <c r="IE161" s="18" t="s">
        <v>496</v>
      </c>
      <c r="IF161" s="18"/>
      <c r="IG161" s="18"/>
      <c r="IH161" s="18"/>
      <c r="II161" s="18"/>
    </row>
    <row r="162" spans="1:243" s="17" customFormat="1" ht="31.5">
      <c r="A162" s="29">
        <v>2.49</v>
      </c>
      <c r="B162" s="31" t="s">
        <v>354</v>
      </c>
      <c r="C162" s="32" t="s">
        <v>198</v>
      </c>
      <c r="D162" s="33">
        <v>160</v>
      </c>
      <c r="E162" s="33" t="s">
        <v>496</v>
      </c>
      <c r="F162" s="33">
        <v>474.44</v>
      </c>
      <c r="G162" s="34"/>
      <c r="H162" s="34"/>
      <c r="I162" s="35" t="s">
        <v>34</v>
      </c>
      <c r="J162" s="36">
        <f t="shared" si="0"/>
        <v>1</v>
      </c>
      <c r="K162" s="34" t="s">
        <v>35</v>
      </c>
      <c r="L162" s="34" t="s">
        <v>4</v>
      </c>
      <c r="M162" s="37"/>
      <c r="N162" s="34"/>
      <c r="O162" s="34"/>
      <c r="P162" s="38"/>
      <c r="Q162" s="34"/>
      <c r="R162" s="34"/>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5">
        <f t="shared" si="10"/>
        <v>75910</v>
      </c>
      <c r="BB162" s="45">
        <f t="shared" si="11"/>
        <v>75910</v>
      </c>
      <c r="BC162" s="46" t="str">
        <f t="shared" si="12"/>
        <v>INR  Seventy Five Thousand Nine Hundred &amp; Ten  Only</v>
      </c>
      <c r="IA162" s="17">
        <v>2.49</v>
      </c>
      <c r="IB162" s="17" t="s">
        <v>354</v>
      </c>
      <c r="IC162" s="17" t="s">
        <v>198</v>
      </c>
      <c r="ID162" s="17">
        <v>160</v>
      </c>
      <c r="IE162" s="18" t="s">
        <v>496</v>
      </c>
      <c r="IF162" s="18"/>
      <c r="IG162" s="18"/>
      <c r="IH162" s="18"/>
      <c r="II162" s="18"/>
    </row>
    <row r="163" spans="1:243" s="17" customFormat="1" ht="31.5">
      <c r="A163" s="30">
        <v>2.5</v>
      </c>
      <c r="B163" s="31" t="s">
        <v>359</v>
      </c>
      <c r="C163" s="32" t="s">
        <v>199</v>
      </c>
      <c r="D163" s="64"/>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6"/>
      <c r="IA163" s="17">
        <v>2.5</v>
      </c>
      <c r="IB163" s="17" t="s">
        <v>359</v>
      </c>
      <c r="IC163" s="17" t="s">
        <v>199</v>
      </c>
      <c r="IE163" s="18"/>
      <c r="IF163" s="18"/>
      <c r="IG163" s="18"/>
      <c r="IH163" s="18"/>
      <c r="II163" s="18"/>
    </row>
    <row r="164" spans="1:243" s="17" customFormat="1" ht="31.5">
      <c r="A164" s="29">
        <v>2.51</v>
      </c>
      <c r="B164" s="31" t="s">
        <v>354</v>
      </c>
      <c r="C164" s="32" t="s">
        <v>200</v>
      </c>
      <c r="D164" s="33">
        <v>2</v>
      </c>
      <c r="E164" s="33" t="s">
        <v>496</v>
      </c>
      <c r="F164" s="33">
        <v>276.5</v>
      </c>
      <c r="G164" s="34"/>
      <c r="H164" s="34"/>
      <c r="I164" s="35" t="s">
        <v>34</v>
      </c>
      <c r="J164" s="36">
        <f t="shared" si="0"/>
        <v>1</v>
      </c>
      <c r="K164" s="34" t="s">
        <v>35</v>
      </c>
      <c r="L164" s="34" t="s">
        <v>4</v>
      </c>
      <c r="M164" s="37"/>
      <c r="N164" s="34"/>
      <c r="O164" s="34"/>
      <c r="P164" s="38"/>
      <c r="Q164" s="34"/>
      <c r="R164" s="34"/>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5">
        <f t="shared" si="10"/>
        <v>553</v>
      </c>
      <c r="BB164" s="45">
        <f t="shared" si="11"/>
        <v>553</v>
      </c>
      <c r="BC164" s="46" t="str">
        <f t="shared" si="12"/>
        <v>INR  Five Hundred &amp; Fifty Three  Only</v>
      </c>
      <c r="IA164" s="17">
        <v>2.51</v>
      </c>
      <c r="IB164" s="17" t="s">
        <v>354</v>
      </c>
      <c r="IC164" s="17" t="s">
        <v>200</v>
      </c>
      <c r="ID164" s="17">
        <v>2</v>
      </c>
      <c r="IE164" s="18" t="s">
        <v>496</v>
      </c>
      <c r="IF164" s="18"/>
      <c r="IG164" s="18"/>
      <c r="IH164" s="18"/>
      <c r="II164" s="18"/>
    </row>
    <row r="165" spans="1:243" s="17" customFormat="1" ht="31.5">
      <c r="A165" s="30">
        <v>2.52</v>
      </c>
      <c r="B165" s="31" t="s">
        <v>356</v>
      </c>
      <c r="C165" s="32" t="s">
        <v>201</v>
      </c>
      <c r="D165" s="33">
        <v>253.5</v>
      </c>
      <c r="E165" s="33" t="s">
        <v>496</v>
      </c>
      <c r="F165" s="33">
        <v>401.32</v>
      </c>
      <c r="G165" s="34"/>
      <c r="H165" s="34"/>
      <c r="I165" s="35" t="s">
        <v>34</v>
      </c>
      <c r="J165" s="36">
        <f t="shared" si="0"/>
        <v>1</v>
      </c>
      <c r="K165" s="34" t="s">
        <v>35</v>
      </c>
      <c r="L165" s="34" t="s">
        <v>4</v>
      </c>
      <c r="M165" s="37"/>
      <c r="N165" s="34"/>
      <c r="O165" s="34"/>
      <c r="P165" s="38"/>
      <c r="Q165" s="34"/>
      <c r="R165" s="34"/>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5">
        <f t="shared" si="10"/>
        <v>101735</v>
      </c>
      <c r="BB165" s="45">
        <f t="shared" si="11"/>
        <v>101735</v>
      </c>
      <c r="BC165" s="46" t="str">
        <f t="shared" si="12"/>
        <v>INR  One Lakh One Thousand Seven Hundred &amp; Thirty Five  Only</v>
      </c>
      <c r="IA165" s="17">
        <v>2.52</v>
      </c>
      <c r="IB165" s="17" t="s">
        <v>356</v>
      </c>
      <c r="IC165" s="17" t="s">
        <v>201</v>
      </c>
      <c r="ID165" s="17">
        <v>253.5</v>
      </c>
      <c r="IE165" s="18" t="s">
        <v>496</v>
      </c>
      <c r="IF165" s="18"/>
      <c r="IG165" s="18"/>
      <c r="IH165" s="18"/>
      <c r="II165" s="18"/>
    </row>
    <row r="166" spans="1:243" s="17" customFormat="1" ht="31.5">
      <c r="A166" s="29">
        <v>2.53</v>
      </c>
      <c r="B166" s="31" t="s">
        <v>357</v>
      </c>
      <c r="C166" s="32" t="s">
        <v>202</v>
      </c>
      <c r="D166" s="33">
        <v>57</v>
      </c>
      <c r="E166" s="33" t="s">
        <v>496</v>
      </c>
      <c r="F166" s="33">
        <v>489.57</v>
      </c>
      <c r="G166" s="34"/>
      <c r="H166" s="34"/>
      <c r="I166" s="35" t="s">
        <v>34</v>
      </c>
      <c r="J166" s="36">
        <f t="shared" si="0"/>
        <v>1</v>
      </c>
      <c r="K166" s="34" t="s">
        <v>35</v>
      </c>
      <c r="L166" s="34" t="s">
        <v>4</v>
      </c>
      <c r="M166" s="37"/>
      <c r="N166" s="34"/>
      <c r="O166" s="34"/>
      <c r="P166" s="38"/>
      <c r="Q166" s="34"/>
      <c r="R166" s="34"/>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5">
        <f t="shared" si="10"/>
        <v>27905</v>
      </c>
      <c r="BB166" s="45">
        <f t="shared" si="11"/>
        <v>27905</v>
      </c>
      <c r="BC166" s="46" t="str">
        <f t="shared" si="12"/>
        <v>INR  Twenty Seven Thousand Nine Hundred &amp; Five  Only</v>
      </c>
      <c r="IA166" s="17">
        <v>2.53</v>
      </c>
      <c r="IB166" s="17" t="s">
        <v>357</v>
      </c>
      <c r="IC166" s="17" t="s">
        <v>202</v>
      </c>
      <c r="ID166" s="17">
        <v>57</v>
      </c>
      <c r="IE166" s="18" t="s">
        <v>496</v>
      </c>
      <c r="IF166" s="18"/>
      <c r="IG166" s="18"/>
      <c r="IH166" s="18"/>
      <c r="II166" s="18"/>
    </row>
    <row r="167" spans="1:243" s="17" customFormat="1" ht="48.75" customHeight="1">
      <c r="A167" s="30">
        <v>2.54</v>
      </c>
      <c r="B167" s="31" t="s">
        <v>360</v>
      </c>
      <c r="C167" s="32" t="s">
        <v>203</v>
      </c>
      <c r="D167" s="64"/>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6"/>
      <c r="IA167" s="17">
        <v>2.54</v>
      </c>
      <c r="IB167" s="28" t="s">
        <v>360</v>
      </c>
      <c r="IC167" s="17" t="s">
        <v>203</v>
      </c>
      <c r="IE167" s="18"/>
      <c r="IF167" s="18"/>
      <c r="IG167" s="18"/>
      <c r="IH167" s="18"/>
      <c r="II167" s="18"/>
    </row>
    <row r="168" spans="1:243" s="17" customFormat="1" ht="31.5">
      <c r="A168" s="29">
        <v>2.55</v>
      </c>
      <c r="B168" s="31" t="s">
        <v>361</v>
      </c>
      <c r="C168" s="32" t="s">
        <v>204</v>
      </c>
      <c r="D168" s="33">
        <v>15</v>
      </c>
      <c r="E168" s="33" t="s">
        <v>498</v>
      </c>
      <c r="F168" s="33">
        <v>663.83</v>
      </c>
      <c r="G168" s="34"/>
      <c r="H168" s="34"/>
      <c r="I168" s="35" t="s">
        <v>34</v>
      </c>
      <c r="J168" s="36">
        <f t="shared" si="0"/>
        <v>1</v>
      </c>
      <c r="K168" s="34" t="s">
        <v>35</v>
      </c>
      <c r="L168" s="34" t="s">
        <v>4</v>
      </c>
      <c r="M168" s="37"/>
      <c r="N168" s="34"/>
      <c r="O168" s="34"/>
      <c r="P168" s="38"/>
      <c r="Q168" s="34"/>
      <c r="R168" s="34"/>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5">
        <f t="shared" si="10"/>
        <v>9957</v>
      </c>
      <c r="BB168" s="45">
        <f t="shared" si="11"/>
        <v>9957</v>
      </c>
      <c r="BC168" s="46" t="str">
        <f t="shared" si="12"/>
        <v>INR  Nine Thousand Nine Hundred &amp; Fifty Seven  Only</v>
      </c>
      <c r="IA168" s="17">
        <v>2.55</v>
      </c>
      <c r="IB168" s="17" t="s">
        <v>361</v>
      </c>
      <c r="IC168" s="17" t="s">
        <v>204</v>
      </c>
      <c r="ID168" s="17">
        <v>15</v>
      </c>
      <c r="IE168" s="18" t="s">
        <v>498</v>
      </c>
      <c r="IF168" s="18"/>
      <c r="IG168" s="18"/>
      <c r="IH168" s="18"/>
      <c r="II168" s="18"/>
    </row>
    <row r="169" spans="1:243" s="17" customFormat="1" ht="31.5">
      <c r="A169" s="30">
        <v>2.56</v>
      </c>
      <c r="B169" s="31" t="s">
        <v>362</v>
      </c>
      <c r="C169" s="32" t="s">
        <v>205</v>
      </c>
      <c r="D169" s="64"/>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6"/>
      <c r="IA169" s="17">
        <v>2.56</v>
      </c>
      <c r="IB169" s="17" t="s">
        <v>362</v>
      </c>
      <c r="IC169" s="17" t="s">
        <v>205</v>
      </c>
      <c r="IE169" s="18"/>
      <c r="IF169" s="18"/>
      <c r="IG169" s="18"/>
      <c r="IH169" s="18"/>
      <c r="II169" s="18"/>
    </row>
    <row r="170" spans="1:243" s="17" customFormat="1" ht="31.5">
      <c r="A170" s="29">
        <v>2.57</v>
      </c>
      <c r="B170" s="31" t="s">
        <v>363</v>
      </c>
      <c r="C170" s="32" t="s">
        <v>206</v>
      </c>
      <c r="D170" s="33">
        <v>16</v>
      </c>
      <c r="E170" s="33" t="s">
        <v>498</v>
      </c>
      <c r="F170" s="33">
        <v>466.77</v>
      </c>
      <c r="G170" s="34"/>
      <c r="H170" s="34"/>
      <c r="I170" s="35" t="s">
        <v>34</v>
      </c>
      <c r="J170" s="36">
        <f t="shared" si="0"/>
        <v>1</v>
      </c>
      <c r="K170" s="34" t="s">
        <v>35</v>
      </c>
      <c r="L170" s="34" t="s">
        <v>4</v>
      </c>
      <c r="M170" s="37"/>
      <c r="N170" s="34"/>
      <c r="O170" s="34"/>
      <c r="P170" s="38"/>
      <c r="Q170" s="34"/>
      <c r="R170" s="34"/>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5">
        <f t="shared" si="10"/>
        <v>7468</v>
      </c>
      <c r="BB170" s="45">
        <f t="shared" si="11"/>
        <v>7468</v>
      </c>
      <c r="BC170" s="46" t="str">
        <f t="shared" si="12"/>
        <v>INR  Seven Thousand Four Hundred &amp; Sixty Eight  Only</v>
      </c>
      <c r="IA170" s="17">
        <v>2.57</v>
      </c>
      <c r="IB170" s="17" t="s">
        <v>363</v>
      </c>
      <c r="IC170" s="17" t="s">
        <v>206</v>
      </c>
      <c r="ID170" s="17">
        <v>16</v>
      </c>
      <c r="IE170" s="18" t="s">
        <v>498</v>
      </c>
      <c r="IF170" s="18"/>
      <c r="IG170" s="18"/>
      <c r="IH170" s="18"/>
      <c r="II170" s="18"/>
    </row>
    <row r="171" spans="1:243" s="17" customFormat="1" ht="31.5">
      <c r="A171" s="30">
        <v>2.58</v>
      </c>
      <c r="B171" s="31" t="s">
        <v>364</v>
      </c>
      <c r="C171" s="32" t="s">
        <v>207</v>
      </c>
      <c r="D171" s="33">
        <v>8</v>
      </c>
      <c r="E171" s="33" t="s">
        <v>498</v>
      </c>
      <c r="F171" s="33">
        <v>404.87</v>
      </c>
      <c r="G171" s="34"/>
      <c r="H171" s="34"/>
      <c r="I171" s="35" t="s">
        <v>34</v>
      </c>
      <c r="J171" s="36">
        <f t="shared" si="0"/>
        <v>1</v>
      </c>
      <c r="K171" s="34" t="s">
        <v>35</v>
      </c>
      <c r="L171" s="34" t="s">
        <v>4</v>
      </c>
      <c r="M171" s="37"/>
      <c r="N171" s="34"/>
      <c r="O171" s="34"/>
      <c r="P171" s="38"/>
      <c r="Q171" s="34"/>
      <c r="R171" s="34"/>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5">
        <f t="shared" si="10"/>
        <v>3239</v>
      </c>
      <c r="BB171" s="45">
        <f t="shared" si="11"/>
        <v>3239</v>
      </c>
      <c r="BC171" s="46" t="str">
        <f t="shared" si="12"/>
        <v>INR  Three Thousand Two Hundred &amp; Thirty Nine  Only</v>
      </c>
      <c r="IA171" s="17">
        <v>2.58</v>
      </c>
      <c r="IB171" s="17" t="s">
        <v>364</v>
      </c>
      <c r="IC171" s="17" t="s">
        <v>207</v>
      </c>
      <c r="ID171" s="17">
        <v>8</v>
      </c>
      <c r="IE171" s="18" t="s">
        <v>498</v>
      </c>
      <c r="IF171" s="18"/>
      <c r="IG171" s="18"/>
      <c r="IH171" s="18"/>
      <c r="II171" s="18"/>
    </row>
    <row r="172" spans="1:243" s="17" customFormat="1" ht="31.5">
      <c r="A172" s="29">
        <v>2.59</v>
      </c>
      <c r="B172" s="31" t="s">
        <v>365</v>
      </c>
      <c r="C172" s="32" t="s">
        <v>208</v>
      </c>
      <c r="D172" s="33">
        <v>8</v>
      </c>
      <c r="E172" s="33" t="s">
        <v>498</v>
      </c>
      <c r="F172" s="33">
        <v>517.23</v>
      </c>
      <c r="G172" s="34"/>
      <c r="H172" s="34"/>
      <c r="I172" s="35" t="s">
        <v>34</v>
      </c>
      <c r="J172" s="36">
        <f t="shared" si="0"/>
        <v>1</v>
      </c>
      <c r="K172" s="34" t="s">
        <v>35</v>
      </c>
      <c r="L172" s="34" t="s">
        <v>4</v>
      </c>
      <c r="M172" s="37"/>
      <c r="N172" s="34"/>
      <c r="O172" s="34"/>
      <c r="P172" s="38"/>
      <c r="Q172" s="34"/>
      <c r="R172" s="34"/>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5">
        <f t="shared" si="10"/>
        <v>4138</v>
      </c>
      <c r="BB172" s="45">
        <f t="shared" si="11"/>
        <v>4138</v>
      </c>
      <c r="BC172" s="46" t="str">
        <f t="shared" si="12"/>
        <v>INR  Four Thousand One Hundred &amp; Thirty Eight  Only</v>
      </c>
      <c r="IA172" s="17">
        <v>2.59</v>
      </c>
      <c r="IB172" s="17" t="s">
        <v>365</v>
      </c>
      <c r="IC172" s="17" t="s">
        <v>208</v>
      </c>
      <c r="ID172" s="17">
        <v>8</v>
      </c>
      <c r="IE172" s="18" t="s">
        <v>498</v>
      </c>
      <c r="IF172" s="18"/>
      <c r="IG172" s="18"/>
      <c r="IH172" s="18"/>
      <c r="II172" s="18"/>
    </row>
    <row r="173" spans="1:243" s="17" customFormat="1" ht="31.5">
      <c r="A173" s="30">
        <v>2.6</v>
      </c>
      <c r="B173" s="31" t="s">
        <v>366</v>
      </c>
      <c r="C173" s="32" t="s">
        <v>209</v>
      </c>
      <c r="D173" s="33">
        <v>11</v>
      </c>
      <c r="E173" s="33" t="s">
        <v>498</v>
      </c>
      <c r="F173" s="33">
        <v>620.17</v>
      </c>
      <c r="G173" s="34"/>
      <c r="H173" s="34"/>
      <c r="I173" s="35" t="s">
        <v>34</v>
      </c>
      <c r="J173" s="36">
        <f t="shared" si="0"/>
        <v>1</v>
      </c>
      <c r="K173" s="34" t="s">
        <v>35</v>
      </c>
      <c r="L173" s="34" t="s">
        <v>4</v>
      </c>
      <c r="M173" s="37"/>
      <c r="N173" s="34"/>
      <c r="O173" s="34"/>
      <c r="P173" s="38"/>
      <c r="Q173" s="34"/>
      <c r="R173" s="34"/>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5">
        <f t="shared" si="10"/>
        <v>6822</v>
      </c>
      <c r="BB173" s="45">
        <f t="shared" si="11"/>
        <v>6822</v>
      </c>
      <c r="BC173" s="46" t="str">
        <f t="shared" si="12"/>
        <v>INR  Six Thousand Eight Hundred &amp; Twenty Two  Only</v>
      </c>
      <c r="IA173" s="17">
        <v>2.6</v>
      </c>
      <c r="IB173" s="17" t="s">
        <v>366</v>
      </c>
      <c r="IC173" s="17" t="s">
        <v>209</v>
      </c>
      <c r="ID173" s="17">
        <v>11</v>
      </c>
      <c r="IE173" s="18" t="s">
        <v>498</v>
      </c>
      <c r="IF173" s="18"/>
      <c r="IG173" s="18"/>
      <c r="IH173" s="18"/>
      <c r="II173" s="18"/>
    </row>
    <row r="174" spans="1:243" s="17" customFormat="1" ht="31.5">
      <c r="A174" s="29">
        <v>2.61</v>
      </c>
      <c r="B174" s="31" t="s">
        <v>367</v>
      </c>
      <c r="C174" s="32" t="s">
        <v>210</v>
      </c>
      <c r="D174" s="64"/>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6"/>
      <c r="IA174" s="17">
        <v>2.61</v>
      </c>
      <c r="IB174" s="17" t="s">
        <v>367</v>
      </c>
      <c r="IC174" s="17" t="s">
        <v>210</v>
      </c>
      <c r="IE174" s="18"/>
      <c r="IF174" s="18"/>
      <c r="IG174" s="18"/>
      <c r="IH174" s="18"/>
      <c r="II174" s="18"/>
    </row>
    <row r="175" spans="1:243" s="17" customFormat="1" ht="18.75">
      <c r="A175" s="30">
        <v>2.62</v>
      </c>
      <c r="B175" s="31" t="s">
        <v>368</v>
      </c>
      <c r="C175" s="32" t="s">
        <v>211</v>
      </c>
      <c r="D175" s="64"/>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6"/>
      <c r="IA175" s="17">
        <v>2.62</v>
      </c>
      <c r="IB175" s="17" t="s">
        <v>368</v>
      </c>
      <c r="IC175" s="17" t="s">
        <v>211</v>
      </c>
      <c r="IE175" s="18"/>
      <c r="IF175" s="18"/>
      <c r="IG175" s="18"/>
      <c r="IH175" s="18"/>
      <c r="II175" s="18"/>
    </row>
    <row r="176" spans="1:243" s="17" customFormat="1" ht="31.5">
      <c r="A176" s="29">
        <v>2.63</v>
      </c>
      <c r="B176" s="31" t="s">
        <v>369</v>
      </c>
      <c r="C176" s="32" t="s">
        <v>212</v>
      </c>
      <c r="D176" s="33">
        <v>20</v>
      </c>
      <c r="E176" s="33" t="s">
        <v>498</v>
      </c>
      <c r="F176" s="33">
        <v>65.59</v>
      </c>
      <c r="G176" s="34"/>
      <c r="H176" s="34"/>
      <c r="I176" s="35" t="s">
        <v>34</v>
      </c>
      <c r="J176" s="36">
        <f t="shared" si="0"/>
        <v>1</v>
      </c>
      <c r="K176" s="34" t="s">
        <v>35</v>
      </c>
      <c r="L176" s="34" t="s">
        <v>4</v>
      </c>
      <c r="M176" s="37"/>
      <c r="N176" s="34"/>
      <c r="O176" s="34"/>
      <c r="P176" s="38"/>
      <c r="Q176" s="34"/>
      <c r="R176" s="34"/>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5">
        <f t="shared" si="10"/>
        <v>1312</v>
      </c>
      <c r="BB176" s="45">
        <f t="shared" si="11"/>
        <v>1312</v>
      </c>
      <c r="BC176" s="46" t="str">
        <f t="shared" si="12"/>
        <v>INR  One Thousand Three Hundred &amp; Twelve  Only</v>
      </c>
      <c r="IA176" s="17">
        <v>2.63</v>
      </c>
      <c r="IB176" s="17" t="s">
        <v>369</v>
      </c>
      <c r="IC176" s="17" t="s">
        <v>212</v>
      </c>
      <c r="ID176" s="17">
        <v>20</v>
      </c>
      <c r="IE176" s="18" t="s">
        <v>498</v>
      </c>
      <c r="IF176" s="18"/>
      <c r="IG176" s="18"/>
      <c r="IH176" s="18"/>
      <c r="II176" s="18"/>
    </row>
    <row r="177" spans="1:243" s="17" customFormat="1" ht="189">
      <c r="A177" s="30">
        <v>2.64</v>
      </c>
      <c r="B177" s="31" t="s">
        <v>370</v>
      </c>
      <c r="C177" s="32" t="s">
        <v>213</v>
      </c>
      <c r="D177" s="64"/>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6"/>
      <c r="IA177" s="17">
        <v>2.64</v>
      </c>
      <c r="IB177" s="17" t="s">
        <v>370</v>
      </c>
      <c r="IC177" s="17" t="s">
        <v>213</v>
      </c>
      <c r="IE177" s="18"/>
      <c r="IF177" s="18"/>
      <c r="IG177" s="18"/>
      <c r="IH177" s="18"/>
      <c r="II177" s="18"/>
    </row>
    <row r="178" spans="1:243" s="17" customFormat="1" ht="31.5">
      <c r="A178" s="29">
        <v>2.65</v>
      </c>
      <c r="B178" s="31" t="s">
        <v>371</v>
      </c>
      <c r="C178" s="32" t="s">
        <v>214</v>
      </c>
      <c r="D178" s="33">
        <v>12</v>
      </c>
      <c r="E178" s="33" t="s">
        <v>498</v>
      </c>
      <c r="F178" s="33">
        <v>1501.23</v>
      </c>
      <c r="G178" s="34"/>
      <c r="H178" s="34"/>
      <c r="I178" s="35" t="s">
        <v>34</v>
      </c>
      <c r="J178" s="36">
        <f t="shared" si="0"/>
        <v>1</v>
      </c>
      <c r="K178" s="34" t="s">
        <v>35</v>
      </c>
      <c r="L178" s="34" t="s">
        <v>4</v>
      </c>
      <c r="M178" s="37"/>
      <c r="N178" s="34"/>
      <c r="O178" s="34"/>
      <c r="P178" s="38"/>
      <c r="Q178" s="34"/>
      <c r="R178" s="34"/>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5">
        <f t="shared" si="10"/>
        <v>18015</v>
      </c>
      <c r="BB178" s="45">
        <f t="shared" si="11"/>
        <v>18015</v>
      </c>
      <c r="BC178" s="46" t="str">
        <f t="shared" si="12"/>
        <v>INR  Eighteen Thousand  &amp;Fifteen  Only</v>
      </c>
      <c r="IA178" s="17">
        <v>2.65</v>
      </c>
      <c r="IB178" s="17" t="s">
        <v>371</v>
      </c>
      <c r="IC178" s="17" t="s">
        <v>214</v>
      </c>
      <c r="ID178" s="17">
        <v>12</v>
      </c>
      <c r="IE178" s="18" t="s">
        <v>498</v>
      </c>
      <c r="IF178" s="18"/>
      <c r="IG178" s="18"/>
      <c r="IH178" s="18"/>
      <c r="II178" s="18"/>
    </row>
    <row r="179" spans="1:243" s="17" customFormat="1" ht="47.25">
      <c r="A179" s="30">
        <v>2.66</v>
      </c>
      <c r="B179" s="31" t="s">
        <v>372</v>
      </c>
      <c r="C179" s="32" t="s">
        <v>215</v>
      </c>
      <c r="D179" s="64"/>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6"/>
      <c r="IA179" s="17">
        <v>2.66</v>
      </c>
      <c r="IB179" s="17" t="s">
        <v>372</v>
      </c>
      <c r="IC179" s="17" t="s">
        <v>215</v>
      </c>
      <c r="IE179" s="18"/>
      <c r="IF179" s="18"/>
      <c r="IG179" s="18"/>
      <c r="IH179" s="18"/>
      <c r="II179" s="18"/>
    </row>
    <row r="180" spans="1:243" s="17" customFormat="1" ht="15.75">
      <c r="A180" s="29">
        <v>2.67</v>
      </c>
      <c r="B180" s="31" t="s">
        <v>373</v>
      </c>
      <c r="C180" s="32" t="s">
        <v>216</v>
      </c>
      <c r="D180" s="33">
        <v>3.4</v>
      </c>
      <c r="E180" s="33" t="s">
        <v>496</v>
      </c>
      <c r="F180" s="33">
        <v>22.45</v>
      </c>
      <c r="G180" s="34"/>
      <c r="H180" s="34"/>
      <c r="I180" s="35" t="s">
        <v>34</v>
      </c>
      <c r="J180" s="36">
        <f t="shared" si="0"/>
        <v>1</v>
      </c>
      <c r="K180" s="34" t="s">
        <v>35</v>
      </c>
      <c r="L180" s="34" t="s">
        <v>4</v>
      </c>
      <c r="M180" s="37"/>
      <c r="N180" s="34"/>
      <c r="O180" s="34"/>
      <c r="P180" s="38"/>
      <c r="Q180" s="34"/>
      <c r="R180" s="34"/>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5">
        <f t="shared" si="10"/>
        <v>76</v>
      </c>
      <c r="BB180" s="45">
        <f t="shared" si="11"/>
        <v>76</v>
      </c>
      <c r="BC180" s="46" t="str">
        <f t="shared" si="12"/>
        <v>INR  Seventy Six Only</v>
      </c>
      <c r="IA180" s="17">
        <v>2.67</v>
      </c>
      <c r="IB180" s="17" t="s">
        <v>373</v>
      </c>
      <c r="IC180" s="17" t="s">
        <v>216</v>
      </c>
      <c r="ID180" s="17">
        <v>3.4</v>
      </c>
      <c r="IE180" s="18" t="s">
        <v>496</v>
      </c>
      <c r="IF180" s="18"/>
      <c r="IG180" s="18"/>
      <c r="IH180" s="18"/>
      <c r="II180" s="18"/>
    </row>
    <row r="181" spans="1:243" s="17" customFormat="1" ht="31.5">
      <c r="A181" s="30">
        <v>2.68</v>
      </c>
      <c r="B181" s="31" t="s">
        <v>374</v>
      </c>
      <c r="C181" s="32" t="s">
        <v>217</v>
      </c>
      <c r="D181" s="33">
        <v>28</v>
      </c>
      <c r="E181" s="33" t="s">
        <v>496</v>
      </c>
      <c r="F181" s="33">
        <v>26.92</v>
      </c>
      <c r="G181" s="34"/>
      <c r="H181" s="34"/>
      <c r="I181" s="35" t="s">
        <v>34</v>
      </c>
      <c r="J181" s="36">
        <f t="shared" si="0"/>
        <v>1</v>
      </c>
      <c r="K181" s="34" t="s">
        <v>35</v>
      </c>
      <c r="L181" s="34" t="s">
        <v>4</v>
      </c>
      <c r="M181" s="37"/>
      <c r="N181" s="34"/>
      <c r="O181" s="34"/>
      <c r="P181" s="38"/>
      <c r="Q181" s="34"/>
      <c r="R181" s="34"/>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5">
        <f t="shared" si="10"/>
        <v>754</v>
      </c>
      <c r="BB181" s="45">
        <f t="shared" si="11"/>
        <v>754</v>
      </c>
      <c r="BC181" s="46" t="str">
        <f t="shared" si="12"/>
        <v>INR  Seven Hundred &amp; Fifty Four  Only</v>
      </c>
      <c r="IA181" s="17">
        <v>2.68</v>
      </c>
      <c r="IB181" s="17" t="s">
        <v>374</v>
      </c>
      <c r="IC181" s="17" t="s">
        <v>217</v>
      </c>
      <c r="ID181" s="17">
        <v>28</v>
      </c>
      <c r="IE181" s="18" t="s">
        <v>496</v>
      </c>
      <c r="IF181" s="18"/>
      <c r="IG181" s="18"/>
      <c r="IH181" s="18"/>
      <c r="II181" s="18"/>
    </row>
    <row r="182" spans="1:243" s="17" customFormat="1" ht="31.5">
      <c r="A182" s="29">
        <v>2.69</v>
      </c>
      <c r="B182" s="31" t="s">
        <v>375</v>
      </c>
      <c r="C182" s="32" t="s">
        <v>218</v>
      </c>
      <c r="D182" s="33">
        <v>55</v>
      </c>
      <c r="E182" s="33" t="s">
        <v>496</v>
      </c>
      <c r="F182" s="33">
        <v>31.61</v>
      </c>
      <c r="G182" s="34"/>
      <c r="H182" s="34"/>
      <c r="I182" s="35" t="s">
        <v>34</v>
      </c>
      <c r="J182" s="36">
        <f t="shared" si="0"/>
        <v>1</v>
      </c>
      <c r="K182" s="34" t="s">
        <v>35</v>
      </c>
      <c r="L182" s="34" t="s">
        <v>4</v>
      </c>
      <c r="M182" s="37"/>
      <c r="N182" s="34"/>
      <c r="O182" s="34"/>
      <c r="P182" s="38"/>
      <c r="Q182" s="34"/>
      <c r="R182" s="34"/>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5">
        <f t="shared" si="10"/>
        <v>1739</v>
      </c>
      <c r="BB182" s="45">
        <f t="shared" si="11"/>
        <v>1739</v>
      </c>
      <c r="BC182" s="46" t="str">
        <f t="shared" si="12"/>
        <v>INR  One Thousand Seven Hundred &amp; Thirty Nine  Only</v>
      </c>
      <c r="IA182" s="17">
        <v>2.69</v>
      </c>
      <c r="IB182" s="17" t="s">
        <v>375</v>
      </c>
      <c r="IC182" s="17" t="s">
        <v>218</v>
      </c>
      <c r="ID182" s="17">
        <v>55</v>
      </c>
      <c r="IE182" s="18" t="s">
        <v>496</v>
      </c>
      <c r="IF182" s="18"/>
      <c r="IG182" s="18"/>
      <c r="IH182" s="18"/>
      <c r="II182" s="18"/>
    </row>
    <row r="183" spans="1:243" s="17" customFormat="1" ht="47.25">
      <c r="A183" s="30">
        <v>2.7</v>
      </c>
      <c r="B183" s="31" t="s">
        <v>376</v>
      </c>
      <c r="C183" s="32" t="s">
        <v>219</v>
      </c>
      <c r="D183" s="64"/>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6"/>
      <c r="IA183" s="17">
        <v>2.7</v>
      </c>
      <c r="IB183" s="17" t="s">
        <v>376</v>
      </c>
      <c r="IC183" s="17" t="s">
        <v>219</v>
      </c>
      <c r="IE183" s="18"/>
      <c r="IF183" s="18"/>
      <c r="IG183" s="18"/>
      <c r="IH183" s="18"/>
      <c r="II183" s="18"/>
    </row>
    <row r="184" spans="1:243" s="17" customFormat="1" ht="31.5">
      <c r="A184" s="29">
        <v>2.71</v>
      </c>
      <c r="B184" s="31" t="s">
        <v>369</v>
      </c>
      <c r="C184" s="32" t="s">
        <v>220</v>
      </c>
      <c r="D184" s="33">
        <v>8</v>
      </c>
      <c r="E184" s="33" t="s">
        <v>498</v>
      </c>
      <c r="F184" s="33">
        <v>229.99</v>
      </c>
      <c r="G184" s="34"/>
      <c r="H184" s="34"/>
      <c r="I184" s="35" t="s">
        <v>34</v>
      </c>
      <c r="J184" s="36">
        <f t="shared" si="0"/>
        <v>1</v>
      </c>
      <c r="K184" s="34" t="s">
        <v>35</v>
      </c>
      <c r="L184" s="34" t="s">
        <v>4</v>
      </c>
      <c r="M184" s="37"/>
      <c r="N184" s="34"/>
      <c r="O184" s="34"/>
      <c r="P184" s="38"/>
      <c r="Q184" s="34"/>
      <c r="R184" s="34"/>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5">
        <f t="shared" si="10"/>
        <v>1840</v>
      </c>
      <c r="BB184" s="45">
        <f t="shared" si="11"/>
        <v>1840</v>
      </c>
      <c r="BC184" s="46" t="str">
        <f t="shared" si="12"/>
        <v>INR  One Thousand Eight Hundred &amp; Forty  Only</v>
      </c>
      <c r="IA184" s="17">
        <v>2.71</v>
      </c>
      <c r="IB184" s="17" t="s">
        <v>369</v>
      </c>
      <c r="IC184" s="17" t="s">
        <v>220</v>
      </c>
      <c r="ID184" s="17">
        <v>8</v>
      </c>
      <c r="IE184" s="18" t="s">
        <v>498</v>
      </c>
      <c r="IF184" s="18"/>
      <c r="IG184" s="18"/>
      <c r="IH184" s="18"/>
      <c r="II184" s="18"/>
    </row>
    <row r="185" spans="1:243" s="17" customFormat="1" ht="31.5">
      <c r="A185" s="30">
        <v>2.72</v>
      </c>
      <c r="B185" s="31" t="s">
        <v>364</v>
      </c>
      <c r="C185" s="32" t="s">
        <v>221</v>
      </c>
      <c r="D185" s="33">
        <v>8</v>
      </c>
      <c r="E185" s="33" t="s">
        <v>498</v>
      </c>
      <c r="F185" s="33">
        <v>253.44</v>
      </c>
      <c r="G185" s="34"/>
      <c r="H185" s="34"/>
      <c r="I185" s="35" t="s">
        <v>34</v>
      </c>
      <c r="J185" s="36">
        <f t="shared" si="0"/>
        <v>1</v>
      </c>
      <c r="K185" s="34" t="s">
        <v>35</v>
      </c>
      <c r="L185" s="34" t="s">
        <v>4</v>
      </c>
      <c r="M185" s="37"/>
      <c r="N185" s="34"/>
      <c r="O185" s="34"/>
      <c r="P185" s="38"/>
      <c r="Q185" s="34"/>
      <c r="R185" s="34"/>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5">
        <f t="shared" si="10"/>
        <v>2028</v>
      </c>
      <c r="BB185" s="45">
        <f t="shared" si="11"/>
        <v>2028</v>
      </c>
      <c r="BC185" s="46" t="str">
        <f t="shared" si="12"/>
        <v>INR  Two Thousand  &amp;Twenty Eight  Only</v>
      </c>
      <c r="IA185" s="17">
        <v>2.72</v>
      </c>
      <c r="IB185" s="17" t="s">
        <v>364</v>
      </c>
      <c r="IC185" s="17" t="s">
        <v>221</v>
      </c>
      <c r="ID185" s="17">
        <v>8</v>
      </c>
      <c r="IE185" s="18" t="s">
        <v>498</v>
      </c>
      <c r="IF185" s="18"/>
      <c r="IG185" s="18"/>
      <c r="IH185" s="18"/>
      <c r="II185" s="18"/>
    </row>
    <row r="186" spans="1:243" s="17" customFormat="1" ht="31.5">
      <c r="A186" s="29">
        <v>2.73</v>
      </c>
      <c r="B186" s="31" t="s">
        <v>363</v>
      </c>
      <c r="C186" s="32" t="s">
        <v>222</v>
      </c>
      <c r="D186" s="33">
        <v>23</v>
      </c>
      <c r="E186" s="33" t="s">
        <v>498</v>
      </c>
      <c r="F186" s="33">
        <v>323.85</v>
      </c>
      <c r="G186" s="34"/>
      <c r="H186" s="34"/>
      <c r="I186" s="35" t="s">
        <v>34</v>
      </c>
      <c r="J186" s="36">
        <f t="shared" si="0"/>
        <v>1</v>
      </c>
      <c r="K186" s="34" t="s">
        <v>35</v>
      </c>
      <c r="L186" s="34" t="s">
        <v>4</v>
      </c>
      <c r="M186" s="37"/>
      <c r="N186" s="34"/>
      <c r="O186" s="34"/>
      <c r="P186" s="38"/>
      <c r="Q186" s="34"/>
      <c r="R186" s="34"/>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5">
        <f t="shared" si="10"/>
        <v>7449</v>
      </c>
      <c r="BB186" s="45">
        <f t="shared" si="11"/>
        <v>7449</v>
      </c>
      <c r="BC186" s="46" t="str">
        <f t="shared" si="12"/>
        <v>INR  Seven Thousand Four Hundred &amp; Forty Nine  Only</v>
      </c>
      <c r="IA186" s="17">
        <v>2.73</v>
      </c>
      <c r="IB186" s="17" t="s">
        <v>363</v>
      </c>
      <c r="IC186" s="17" t="s">
        <v>222</v>
      </c>
      <c r="ID186" s="17">
        <v>23</v>
      </c>
      <c r="IE186" s="18" t="s">
        <v>498</v>
      </c>
      <c r="IF186" s="18"/>
      <c r="IG186" s="18"/>
      <c r="IH186" s="18"/>
      <c r="II186" s="18"/>
    </row>
    <row r="187" spans="1:243" s="17" customFormat="1" ht="31.5">
      <c r="A187" s="30">
        <v>2.74</v>
      </c>
      <c r="B187" s="31" t="s">
        <v>377</v>
      </c>
      <c r="C187" s="32" t="s">
        <v>223</v>
      </c>
      <c r="D187" s="33">
        <v>21</v>
      </c>
      <c r="E187" s="33" t="s">
        <v>498</v>
      </c>
      <c r="F187" s="33">
        <v>359.01</v>
      </c>
      <c r="G187" s="34"/>
      <c r="H187" s="34"/>
      <c r="I187" s="35" t="s">
        <v>34</v>
      </c>
      <c r="J187" s="36">
        <f t="shared" si="0"/>
        <v>1</v>
      </c>
      <c r="K187" s="34" t="s">
        <v>35</v>
      </c>
      <c r="L187" s="34" t="s">
        <v>4</v>
      </c>
      <c r="M187" s="37"/>
      <c r="N187" s="34"/>
      <c r="O187" s="34"/>
      <c r="P187" s="38"/>
      <c r="Q187" s="34"/>
      <c r="R187" s="34"/>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5">
        <f t="shared" si="10"/>
        <v>7539</v>
      </c>
      <c r="BB187" s="45">
        <f t="shared" si="11"/>
        <v>7539</v>
      </c>
      <c r="BC187" s="46" t="str">
        <f t="shared" si="12"/>
        <v>INR  Seven Thousand Five Hundred &amp; Thirty Nine  Only</v>
      </c>
      <c r="IA187" s="17">
        <v>2.74</v>
      </c>
      <c r="IB187" s="17" t="s">
        <v>377</v>
      </c>
      <c r="IC187" s="17" t="s">
        <v>223</v>
      </c>
      <c r="ID187" s="17">
        <v>21</v>
      </c>
      <c r="IE187" s="18" t="s">
        <v>498</v>
      </c>
      <c r="IF187" s="18"/>
      <c r="IG187" s="18"/>
      <c r="IH187" s="18"/>
      <c r="II187" s="18"/>
    </row>
    <row r="188" spans="1:243" s="17" customFormat="1" ht="31.5">
      <c r="A188" s="29">
        <v>2.75</v>
      </c>
      <c r="B188" s="31" t="s">
        <v>366</v>
      </c>
      <c r="C188" s="32" t="s">
        <v>224</v>
      </c>
      <c r="D188" s="33">
        <v>12</v>
      </c>
      <c r="E188" s="33" t="s">
        <v>498</v>
      </c>
      <c r="F188" s="33">
        <v>458.75</v>
      </c>
      <c r="G188" s="34"/>
      <c r="H188" s="34"/>
      <c r="I188" s="35" t="s">
        <v>34</v>
      </c>
      <c r="J188" s="36">
        <f t="shared" si="0"/>
        <v>1</v>
      </c>
      <c r="K188" s="34" t="s">
        <v>35</v>
      </c>
      <c r="L188" s="34" t="s">
        <v>4</v>
      </c>
      <c r="M188" s="37"/>
      <c r="N188" s="34"/>
      <c r="O188" s="34"/>
      <c r="P188" s="38"/>
      <c r="Q188" s="34"/>
      <c r="R188" s="34"/>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5">
        <f t="shared" si="10"/>
        <v>5505</v>
      </c>
      <c r="BB188" s="45">
        <f t="shared" si="11"/>
        <v>5505</v>
      </c>
      <c r="BC188" s="46" t="str">
        <f t="shared" si="12"/>
        <v>INR  Five Thousand Five Hundred &amp; Five  Only</v>
      </c>
      <c r="IA188" s="17">
        <v>2.75</v>
      </c>
      <c r="IB188" s="17" t="s">
        <v>366</v>
      </c>
      <c r="IC188" s="17" t="s">
        <v>224</v>
      </c>
      <c r="ID188" s="17">
        <v>12</v>
      </c>
      <c r="IE188" s="18" t="s">
        <v>498</v>
      </c>
      <c r="IF188" s="18"/>
      <c r="IG188" s="18"/>
      <c r="IH188" s="18"/>
      <c r="II188" s="18"/>
    </row>
    <row r="189" spans="1:243" s="17" customFormat="1" ht="31.5">
      <c r="A189" s="30">
        <v>2.76</v>
      </c>
      <c r="B189" s="31" t="s">
        <v>378</v>
      </c>
      <c r="C189" s="32" t="s">
        <v>225</v>
      </c>
      <c r="D189" s="64"/>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6"/>
      <c r="IA189" s="17">
        <v>2.76</v>
      </c>
      <c r="IB189" s="17" t="s">
        <v>378</v>
      </c>
      <c r="IC189" s="17" t="s">
        <v>225</v>
      </c>
      <c r="IE189" s="18"/>
      <c r="IF189" s="18"/>
      <c r="IG189" s="18"/>
      <c r="IH189" s="18"/>
      <c r="II189" s="18"/>
    </row>
    <row r="190" spans="1:243" s="17" customFormat="1" ht="31.5">
      <c r="A190" s="29">
        <v>2.77</v>
      </c>
      <c r="B190" s="31" t="s">
        <v>369</v>
      </c>
      <c r="C190" s="32" t="s">
        <v>226</v>
      </c>
      <c r="D190" s="33">
        <v>8</v>
      </c>
      <c r="E190" s="33" t="s">
        <v>498</v>
      </c>
      <c r="F190" s="33">
        <v>380.71</v>
      </c>
      <c r="G190" s="34"/>
      <c r="H190" s="34"/>
      <c r="I190" s="35" t="s">
        <v>34</v>
      </c>
      <c r="J190" s="36">
        <f t="shared" si="0"/>
        <v>1</v>
      </c>
      <c r="K190" s="34" t="s">
        <v>35</v>
      </c>
      <c r="L190" s="34" t="s">
        <v>4</v>
      </c>
      <c r="M190" s="37"/>
      <c r="N190" s="34"/>
      <c r="O190" s="34"/>
      <c r="P190" s="38"/>
      <c r="Q190" s="34"/>
      <c r="R190" s="34"/>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5">
        <f aca="true" t="shared" si="13" ref="BA190:BA252">ROUND(total_amount_ba($B$2,$D$2,D190,F190,J190,K190,M190),0)</f>
        <v>3046</v>
      </c>
      <c r="BB190" s="45">
        <f aca="true" t="shared" si="14" ref="BB190:BB252">BA190+SUM(N190:AZ190)</f>
        <v>3046</v>
      </c>
      <c r="BC190" s="46" t="str">
        <f aca="true" t="shared" si="15" ref="BC190:BC252">SpellNumber(L190,BB190)</f>
        <v>INR  Three Thousand  &amp;Forty Six  Only</v>
      </c>
      <c r="IA190" s="17">
        <v>2.77</v>
      </c>
      <c r="IB190" s="17" t="s">
        <v>369</v>
      </c>
      <c r="IC190" s="17" t="s">
        <v>226</v>
      </c>
      <c r="ID190" s="17">
        <v>8</v>
      </c>
      <c r="IE190" s="18" t="s">
        <v>498</v>
      </c>
      <c r="IF190" s="18"/>
      <c r="IG190" s="18"/>
      <c r="IH190" s="18"/>
      <c r="II190" s="18"/>
    </row>
    <row r="191" spans="1:243" s="17" customFormat="1" ht="47.25">
      <c r="A191" s="30">
        <v>2.78</v>
      </c>
      <c r="B191" s="31" t="s">
        <v>379</v>
      </c>
      <c r="C191" s="32" t="s">
        <v>434</v>
      </c>
      <c r="D191" s="64"/>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6"/>
      <c r="IA191" s="17">
        <v>2.78</v>
      </c>
      <c r="IB191" s="17" t="s">
        <v>379</v>
      </c>
      <c r="IC191" s="17" t="s">
        <v>434</v>
      </c>
      <c r="IE191" s="18"/>
      <c r="IF191" s="18"/>
      <c r="IG191" s="18"/>
      <c r="IH191" s="18"/>
      <c r="II191" s="18"/>
    </row>
    <row r="192" spans="1:243" s="17" customFormat="1" ht="31.5">
      <c r="A192" s="29">
        <v>2.79</v>
      </c>
      <c r="B192" s="31" t="s">
        <v>369</v>
      </c>
      <c r="C192" s="32" t="s">
        <v>435</v>
      </c>
      <c r="D192" s="33">
        <v>20</v>
      </c>
      <c r="E192" s="33" t="s">
        <v>498</v>
      </c>
      <c r="F192" s="33">
        <v>621.13</v>
      </c>
      <c r="G192" s="34"/>
      <c r="H192" s="34"/>
      <c r="I192" s="35" t="s">
        <v>34</v>
      </c>
      <c r="J192" s="36">
        <f t="shared" si="0"/>
        <v>1</v>
      </c>
      <c r="K192" s="34" t="s">
        <v>35</v>
      </c>
      <c r="L192" s="34" t="s">
        <v>4</v>
      </c>
      <c r="M192" s="37"/>
      <c r="N192" s="34"/>
      <c r="O192" s="34"/>
      <c r="P192" s="38"/>
      <c r="Q192" s="34"/>
      <c r="R192" s="34"/>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5">
        <f t="shared" si="13"/>
        <v>12423</v>
      </c>
      <c r="BB192" s="45">
        <f t="shared" si="14"/>
        <v>12423</v>
      </c>
      <c r="BC192" s="46" t="str">
        <f t="shared" si="15"/>
        <v>INR  Twelve Thousand Four Hundred &amp; Twenty Three  Only</v>
      </c>
      <c r="IA192" s="17">
        <v>2.79</v>
      </c>
      <c r="IB192" s="17" t="s">
        <v>369</v>
      </c>
      <c r="IC192" s="17" t="s">
        <v>435</v>
      </c>
      <c r="ID192" s="17">
        <v>20</v>
      </c>
      <c r="IE192" s="18" t="s">
        <v>498</v>
      </c>
      <c r="IF192" s="18"/>
      <c r="IG192" s="18"/>
      <c r="IH192" s="18"/>
      <c r="II192" s="18"/>
    </row>
    <row r="193" spans="1:243" s="17" customFormat="1" ht="47.25">
      <c r="A193" s="30">
        <v>2.8</v>
      </c>
      <c r="B193" s="31" t="s">
        <v>380</v>
      </c>
      <c r="C193" s="32" t="s">
        <v>436</v>
      </c>
      <c r="D193" s="64"/>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6"/>
      <c r="IA193" s="17">
        <v>2.8</v>
      </c>
      <c r="IB193" s="17" t="s">
        <v>380</v>
      </c>
      <c r="IC193" s="17" t="s">
        <v>436</v>
      </c>
      <c r="IE193" s="18"/>
      <c r="IF193" s="18"/>
      <c r="IG193" s="18"/>
      <c r="IH193" s="18"/>
      <c r="II193" s="18"/>
    </row>
    <row r="194" spans="1:243" s="17" customFormat="1" ht="31.5">
      <c r="A194" s="29">
        <v>2.81</v>
      </c>
      <c r="B194" s="31" t="s">
        <v>369</v>
      </c>
      <c r="C194" s="32" t="s">
        <v>437</v>
      </c>
      <c r="D194" s="33">
        <v>16</v>
      </c>
      <c r="E194" s="33" t="s">
        <v>498</v>
      </c>
      <c r="F194" s="33">
        <v>521.48</v>
      </c>
      <c r="G194" s="34"/>
      <c r="H194" s="34"/>
      <c r="I194" s="35" t="s">
        <v>34</v>
      </c>
      <c r="J194" s="36">
        <f t="shared" si="0"/>
        <v>1</v>
      </c>
      <c r="K194" s="34" t="s">
        <v>35</v>
      </c>
      <c r="L194" s="34" t="s">
        <v>4</v>
      </c>
      <c r="M194" s="37"/>
      <c r="N194" s="34"/>
      <c r="O194" s="34"/>
      <c r="P194" s="38"/>
      <c r="Q194" s="34"/>
      <c r="R194" s="34"/>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5">
        <f t="shared" si="13"/>
        <v>8344</v>
      </c>
      <c r="BB194" s="45">
        <f t="shared" si="14"/>
        <v>8344</v>
      </c>
      <c r="BC194" s="46" t="str">
        <f t="shared" si="15"/>
        <v>INR  Eight Thousand Three Hundred &amp; Forty Four  Only</v>
      </c>
      <c r="IA194" s="17">
        <v>2.81</v>
      </c>
      <c r="IB194" s="17" t="s">
        <v>369</v>
      </c>
      <c r="IC194" s="17" t="s">
        <v>437</v>
      </c>
      <c r="ID194" s="17">
        <v>16</v>
      </c>
      <c r="IE194" s="18" t="s">
        <v>498</v>
      </c>
      <c r="IF194" s="18"/>
      <c r="IG194" s="18"/>
      <c r="IH194" s="18"/>
      <c r="II194" s="18"/>
    </row>
    <row r="195" spans="1:243" s="17" customFormat="1" ht="47.25">
      <c r="A195" s="30">
        <v>2.82</v>
      </c>
      <c r="B195" s="31" t="s">
        <v>381</v>
      </c>
      <c r="C195" s="32" t="s">
        <v>438</v>
      </c>
      <c r="D195" s="64"/>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6"/>
      <c r="IA195" s="17">
        <v>2.82</v>
      </c>
      <c r="IB195" s="17" t="s">
        <v>381</v>
      </c>
      <c r="IC195" s="17" t="s">
        <v>438</v>
      </c>
      <c r="IE195" s="18"/>
      <c r="IF195" s="18"/>
      <c r="IG195" s="18"/>
      <c r="IH195" s="18"/>
      <c r="II195" s="18"/>
    </row>
    <row r="196" spans="1:243" s="17" customFormat="1" ht="31.5">
      <c r="A196" s="29">
        <v>2.83</v>
      </c>
      <c r="B196" s="31" t="s">
        <v>382</v>
      </c>
      <c r="C196" s="32" t="s">
        <v>439</v>
      </c>
      <c r="D196" s="33">
        <v>20</v>
      </c>
      <c r="E196" s="33" t="s">
        <v>498</v>
      </c>
      <c r="F196" s="33">
        <v>438.71</v>
      </c>
      <c r="G196" s="34"/>
      <c r="H196" s="34"/>
      <c r="I196" s="35" t="s">
        <v>34</v>
      </c>
      <c r="J196" s="36">
        <f t="shared" si="0"/>
        <v>1</v>
      </c>
      <c r="K196" s="34" t="s">
        <v>35</v>
      </c>
      <c r="L196" s="34" t="s">
        <v>4</v>
      </c>
      <c r="M196" s="37"/>
      <c r="N196" s="34"/>
      <c r="O196" s="34"/>
      <c r="P196" s="38"/>
      <c r="Q196" s="34"/>
      <c r="R196" s="34"/>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5">
        <f t="shared" si="13"/>
        <v>8774</v>
      </c>
      <c r="BB196" s="45">
        <f t="shared" si="14"/>
        <v>8774</v>
      </c>
      <c r="BC196" s="46" t="str">
        <f t="shared" si="15"/>
        <v>INR  Eight Thousand Seven Hundred &amp; Seventy Four  Only</v>
      </c>
      <c r="IA196" s="17">
        <v>2.83</v>
      </c>
      <c r="IB196" s="17" t="s">
        <v>382</v>
      </c>
      <c r="IC196" s="17" t="s">
        <v>439</v>
      </c>
      <c r="ID196" s="17">
        <v>20</v>
      </c>
      <c r="IE196" s="18" t="s">
        <v>498</v>
      </c>
      <c r="IF196" s="18"/>
      <c r="IG196" s="18"/>
      <c r="IH196" s="18"/>
      <c r="II196" s="18"/>
    </row>
    <row r="197" spans="1:243" s="17" customFormat="1" ht="47.25">
      <c r="A197" s="30">
        <v>2.84</v>
      </c>
      <c r="B197" s="31" t="s">
        <v>383</v>
      </c>
      <c r="C197" s="32" t="s">
        <v>440</v>
      </c>
      <c r="D197" s="33">
        <v>44</v>
      </c>
      <c r="E197" s="33" t="s">
        <v>498</v>
      </c>
      <c r="F197" s="33">
        <v>54.1</v>
      </c>
      <c r="G197" s="34"/>
      <c r="H197" s="34"/>
      <c r="I197" s="35" t="s">
        <v>34</v>
      </c>
      <c r="J197" s="36">
        <f t="shared" si="0"/>
        <v>1</v>
      </c>
      <c r="K197" s="34" t="s">
        <v>35</v>
      </c>
      <c r="L197" s="34" t="s">
        <v>4</v>
      </c>
      <c r="M197" s="37"/>
      <c r="N197" s="34"/>
      <c r="O197" s="34"/>
      <c r="P197" s="38"/>
      <c r="Q197" s="34"/>
      <c r="R197" s="34"/>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5">
        <f t="shared" si="13"/>
        <v>2380</v>
      </c>
      <c r="BB197" s="45">
        <f t="shared" si="14"/>
        <v>2380</v>
      </c>
      <c r="BC197" s="46" t="str">
        <f t="shared" si="15"/>
        <v>INR  Two Thousand Three Hundred &amp; Eighty  Only</v>
      </c>
      <c r="IA197" s="17">
        <v>2.84</v>
      </c>
      <c r="IB197" s="17" t="s">
        <v>383</v>
      </c>
      <c r="IC197" s="17" t="s">
        <v>440</v>
      </c>
      <c r="ID197" s="17">
        <v>44</v>
      </c>
      <c r="IE197" s="18" t="s">
        <v>498</v>
      </c>
      <c r="IF197" s="18"/>
      <c r="IG197" s="18"/>
      <c r="IH197" s="18"/>
      <c r="II197" s="18"/>
    </row>
    <row r="198" spans="1:243" s="17" customFormat="1" ht="31.5">
      <c r="A198" s="29">
        <v>2.85</v>
      </c>
      <c r="B198" s="31" t="s">
        <v>384</v>
      </c>
      <c r="C198" s="32" t="s">
        <v>441</v>
      </c>
      <c r="D198" s="64"/>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6"/>
      <c r="IA198" s="17">
        <v>2.85</v>
      </c>
      <c r="IB198" s="17" t="s">
        <v>384</v>
      </c>
      <c r="IC198" s="17" t="s">
        <v>441</v>
      </c>
      <c r="IE198" s="18"/>
      <c r="IF198" s="18"/>
      <c r="IG198" s="18"/>
      <c r="IH198" s="18"/>
      <c r="II198" s="18"/>
    </row>
    <row r="199" spans="1:243" s="17" customFormat="1" ht="18.75">
      <c r="A199" s="30">
        <v>2.86</v>
      </c>
      <c r="B199" s="31" t="s">
        <v>385</v>
      </c>
      <c r="C199" s="32" t="s">
        <v>442</v>
      </c>
      <c r="D199" s="64"/>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6"/>
      <c r="IA199" s="17">
        <v>2.86</v>
      </c>
      <c r="IB199" s="17" t="s">
        <v>385</v>
      </c>
      <c r="IC199" s="17" t="s">
        <v>442</v>
      </c>
      <c r="IE199" s="18"/>
      <c r="IF199" s="18"/>
      <c r="IG199" s="18"/>
      <c r="IH199" s="18"/>
      <c r="II199" s="18"/>
    </row>
    <row r="200" spans="1:243" s="17" customFormat="1" ht="31.5">
      <c r="A200" s="29">
        <v>2.87</v>
      </c>
      <c r="B200" s="31" t="s">
        <v>386</v>
      </c>
      <c r="C200" s="32" t="s">
        <v>443</v>
      </c>
      <c r="D200" s="33">
        <v>20</v>
      </c>
      <c r="E200" s="33" t="s">
        <v>498</v>
      </c>
      <c r="F200" s="33">
        <v>39.68</v>
      </c>
      <c r="G200" s="34"/>
      <c r="H200" s="34"/>
      <c r="I200" s="35" t="s">
        <v>34</v>
      </c>
      <c r="J200" s="36">
        <f t="shared" si="0"/>
        <v>1</v>
      </c>
      <c r="K200" s="34" t="s">
        <v>35</v>
      </c>
      <c r="L200" s="34" t="s">
        <v>4</v>
      </c>
      <c r="M200" s="37"/>
      <c r="N200" s="34"/>
      <c r="O200" s="34"/>
      <c r="P200" s="38"/>
      <c r="Q200" s="34"/>
      <c r="R200" s="34"/>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5">
        <f t="shared" si="13"/>
        <v>794</v>
      </c>
      <c r="BB200" s="45">
        <f t="shared" si="14"/>
        <v>794</v>
      </c>
      <c r="BC200" s="46" t="str">
        <f t="shared" si="15"/>
        <v>INR  Seven Hundred &amp; Ninety Four  Only</v>
      </c>
      <c r="IA200" s="17">
        <v>2.87</v>
      </c>
      <c r="IB200" s="17" t="s">
        <v>386</v>
      </c>
      <c r="IC200" s="17" t="s">
        <v>443</v>
      </c>
      <c r="ID200" s="17">
        <v>20</v>
      </c>
      <c r="IE200" s="18" t="s">
        <v>498</v>
      </c>
      <c r="IF200" s="18"/>
      <c r="IG200" s="18"/>
      <c r="IH200" s="18"/>
      <c r="II200" s="18"/>
    </row>
    <row r="201" spans="1:243" s="17" customFormat="1" ht="94.5">
      <c r="A201" s="30">
        <v>2.88</v>
      </c>
      <c r="B201" s="31" t="s">
        <v>387</v>
      </c>
      <c r="C201" s="32" t="s">
        <v>444</v>
      </c>
      <c r="D201" s="33">
        <v>15</v>
      </c>
      <c r="E201" s="33" t="s">
        <v>498</v>
      </c>
      <c r="F201" s="33">
        <v>330.64</v>
      </c>
      <c r="G201" s="34"/>
      <c r="H201" s="34"/>
      <c r="I201" s="35" t="s">
        <v>34</v>
      </c>
      <c r="J201" s="36">
        <f t="shared" si="0"/>
        <v>1</v>
      </c>
      <c r="K201" s="34" t="s">
        <v>35</v>
      </c>
      <c r="L201" s="34" t="s">
        <v>4</v>
      </c>
      <c r="M201" s="37"/>
      <c r="N201" s="34"/>
      <c r="O201" s="34"/>
      <c r="P201" s="38"/>
      <c r="Q201" s="34"/>
      <c r="R201" s="34"/>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5">
        <f t="shared" si="13"/>
        <v>4960</v>
      </c>
      <c r="BB201" s="45">
        <f t="shared" si="14"/>
        <v>4960</v>
      </c>
      <c r="BC201" s="46" t="str">
        <f t="shared" si="15"/>
        <v>INR  Four Thousand Nine Hundred &amp; Sixty  Only</v>
      </c>
      <c r="IA201" s="17">
        <v>2.88</v>
      </c>
      <c r="IB201" s="17" t="s">
        <v>387</v>
      </c>
      <c r="IC201" s="17" t="s">
        <v>444</v>
      </c>
      <c r="ID201" s="17">
        <v>15</v>
      </c>
      <c r="IE201" s="18" t="s">
        <v>498</v>
      </c>
      <c r="IF201" s="18"/>
      <c r="IG201" s="18"/>
      <c r="IH201" s="18"/>
      <c r="II201" s="18"/>
    </row>
    <row r="202" spans="1:243" s="17" customFormat="1" ht="69.75" customHeight="1">
      <c r="A202" s="29">
        <v>2.89</v>
      </c>
      <c r="B202" s="31" t="s">
        <v>388</v>
      </c>
      <c r="C202" s="32" t="s">
        <v>445</v>
      </c>
      <c r="D202" s="33">
        <v>4</v>
      </c>
      <c r="E202" s="33" t="s">
        <v>496</v>
      </c>
      <c r="F202" s="33">
        <v>173.96</v>
      </c>
      <c r="G202" s="34"/>
      <c r="H202" s="34"/>
      <c r="I202" s="35" t="s">
        <v>34</v>
      </c>
      <c r="J202" s="36">
        <f t="shared" si="0"/>
        <v>1</v>
      </c>
      <c r="K202" s="34" t="s">
        <v>35</v>
      </c>
      <c r="L202" s="34" t="s">
        <v>4</v>
      </c>
      <c r="M202" s="37"/>
      <c r="N202" s="34"/>
      <c r="O202" s="34"/>
      <c r="P202" s="38"/>
      <c r="Q202" s="34"/>
      <c r="R202" s="34"/>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5">
        <f t="shared" si="13"/>
        <v>696</v>
      </c>
      <c r="BB202" s="45">
        <f t="shared" si="14"/>
        <v>696</v>
      </c>
      <c r="BC202" s="46" t="str">
        <f t="shared" si="15"/>
        <v>INR  Six Hundred &amp; Ninety Six  Only</v>
      </c>
      <c r="IA202" s="17">
        <v>2.89</v>
      </c>
      <c r="IB202" s="17" t="s">
        <v>388</v>
      </c>
      <c r="IC202" s="17" t="s">
        <v>445</v>
      </c>
      <c r="ID202" s="17">
        <v>4</v>
      </c>
      <c r="IE202" s="18" t="s">
        <v>496</v>
      </c>
      <c r="IF202" s="18"/>
      <c r="IG202" s="18"/>
      <c r="IH202" s="18"/>
      <c r="II202" s="18"/>
    </row>
    <row r="203" spans="1:243" s="17" customFormat="1" ht="18.75">
      <c r="A203" s="30">
        <v>2.9</v>
      </c>
      <c r="B203" s="31" t="s">
        <v>389</v>
      </c>
      <c r="C203" s="32" t="s">
        <v>446</v>
      </c>
      <c r="D203" s="64"/>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6"/>
      <c r="IA203" s="17">
        <v>2.9</v>
      </c>
      <c r="IB203" s="17" t="s">
        <v>389</v>
      </c>
      <c r="IC203" s="17" t="s">
        <v>446</v>
      </c>
      <c r="IE203" s="18"/>
      <c r="IF203" s="18"/>
      <c r="IG203" s="18"/>
      <c r="IH203" s="18"/>
      <c r="II203" s="18"/>
    </row>
    <row r="204" spans="1:243" s="17" customFormat="1" ht="63">
      <c r="A204" s="29">
        <v>2.91</v>
      </c>
      <c r="B204" s="31" t="s">
        <v>390</v>
      </c>
      <c r="C204" s="32" t="s">
        <v>447</v>
      </c>
      <c r="D204" s="64"/>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6"/>
      <c r="IA204" s="17">
        <v>2.91</v>
      </c>
      <c r="IB204" s="17" t="s">
        <v>390</v>
      </c>
      <c r="IC204" s="17" t="s">
        <v>447</v>
      </c>
      <c r="IE204" s="18"/>
      <c r="IF204" s="18"/>
      <c r="IG204" s="18"/>
      <c r="IH204" s="18"/>
      <c r="II204" s="18"/>
    </row>
    <row r="205" spans="1:243" s="17" customFormat="1" ht="31.5">
      <c r="A205" s="30">
        <v>2.92</v>
      </c>
      <c r="B205" s="31" t="s">
        <v>391</v>
      </c>
      <c r="C205" s="32" t="s">
        <v>448</v>
      </c>
      <c r="D205" s="33">
        <v>7</v>
      </c>
      <c r="E205" s="33" t="s">
        <v>496</v>
      </c>
      <c r="F205" s="33">
        <v>329.46</v>
      </c>
      <c r="G205" s="34"/>
      <c r="H205" s="34"/>
      <c r="I205" s="35" t="s">
        <v>34</v>
      </c>
      <c r="J205" s="36">
        <f t="shared" si="0"/>
        <v>1</v>
      </c>
      <c r="K205" s="34" t="s">
        <v>35</v>
      </c>
      <c r="L205" s="34" t="s">
        <v>4</v>
      </c>
      <c r="M205" s="37"/>
      <c r="N205" s="34"/>
      <c r="O205" s="34"/>
      <c r="P205" s="38"/>
      <c r="Q205" s="34"/>
      <c r="R205" s="34"/>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5">
        <f t="shared" si="13"/>
        <v>2306</v>
      </c>
      <c r="BB205" s="45">
        <f t="shared" si="14"/>
        <v>2306</v>
      </c>
      <c r="BC205" s="46" t="str">
        <f t="shared" si="15"/>
        <v>INR  Two Thousand Three Hundred &amp; Six  Only</v>
      </c>
      <c r="IA205" s="17">
        <v>2.92</v>
      </c>
      <c r="IB205" s="17" t="s">
        <v>391</v>
      </c>
      <c r="IC205" s="17" t="s">
        <v>448</v>
      </c>
      <c r="ID205" s="17">
        <v>7</v>
      </c>
      <c r="IE205" s="18" t="s">
        <v>496</v>
      </c>
      <c r="IF205" s="18"/>
      <c r="IG205" s="18"/>
      <c r="IH205" s="18"/>
      <c r="II205" s="18"/>
    </row>
    <row r="206" spans="1:243" s="17" customFormat="1" ht="31.5">
      <c r="A206" s="29">
        <v>2.93</v>
      </c>
      <c r="B206" s="31" t="s">
        <v>392</v>
      </c>
      <c r="C206" s="32" t="s">
        <v>449</v>
      </c>
      <c r="D206" s="33">
        <v>4</v>
      </c>
      <c r="E206" s="33" t="s">
        <v>496</v>
      </c>
      <c r="F206" s="33">
        <v>518.54</v>
      </c>
      <c r="G206" s="34"/>
      <c r="H206" s="34"/>
      <c r="I206" s="35" t="s">
        <v>34</v>
      </c>
      <c r="J206" s="36">
        <f t="shared" si="0"/>
        <v>1</v>
      </c>
      <c r="K206" s="34" t="s">
        <v>35</v>
      </c>
      <c r="L206" s="34" t="s">
        <v>4</v>
      </c>
      <c r="M206" s="37"/>
      <c r="N206" s="34"/>
      <c r="O206" s="34"/>
      <c r="P206" s="38"/>
      <c r="Q206" s="34"/>
      <c r="R206" s="34"/>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5">
        <f t="shared" si="13"/>
        <v>2074</v>
      </c>
      <c r="BB206" s="45">
        <f t="shared" si="14"/>
        <v>2074</v>
      </c>
      <c r="BC206" s="46" t="str">
        <f t="shared" si="15"/>
        <v>INR  Two Thousand  &amp;Seventy Four  Only</v>
      </c>
      <c r="IA206" s="17">
        <v>2.93</v>
      </c>
      <c r="IB206" s="17" t="s">
        <v>392</v>
      </c>
      <c r="IC206" s="17" t="s">
        <v>449</v>
      </c>
      <c r="ID206" s="17">
        <v>4</v>
      </c>
      <c r="IE206" s="18" t="s">
        <v>496</v>
      </c>
      <c r="IF206" s="18"/>
      <c r="IG206" s="18"/>
      <c r="IH206" s="18"/>
      <c r="II206" s="18"/>
    </row>
    <row r="207" spans="1:243" s="17" customFormat="1" ht="63">
      <c r="A207" s="30">
        <v>2.94</v>
      </c>
      <c r="B207" s="31" t="s">
        <v>393</v>
      </c>
      <c r="C207" s="32" t="s">
        <v>450</v>
      </c>
      <c r="D207" s="64"/>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6"/>
      <c r="IA207" s="17">
        <v>2.94</v>
      </c>
      <c r="IB207" s="17" t="s">
        <v>393</v>
      </c>
      <c r="IC207" s="17" t="s">
        <v>450</v>
      </c>
      <c r="IE207" s="18"/>
      <c r="IF207" s="18"/>
      <c r="IG207" s="18"/>
      <c r="IH207" s="18"/>
      <c r="II207" s="18"/>
    </row>
    <row r="208" spans="1:243" s="17" customFormat="1" ht="31.5">
      <c r="A208" s="29">
        <v>2.95</v>
      </c>
      <c r="B208" s="31" t="s">
        <v>394</v>
      </c>
      <c r="C208" s="32" t="s">
        <v>451</v>
      </c>
      <c r="D208" s="33">
        <v>7</v>
      </c>
      <c r="E208" s="33" t="s">
        <v>496</v>
      </c>
      <c r="F208" s="33">
        <v>785.18</v>
      </c>
      <c r="G208" s="34"/>
      <c r="H208" s="34"/>
      <c r="I208" s="35" t="s">
        <v>34</v>
      </c>
      <c r="J208" s="36">
        <f t="shared" si="0"/>
        <v>1</v>
      </c>
      <c r="K208" s="34" t="s">
        <v>35</v>
      </c>
      <c r="L208" s="34" t="s">
        <v>4</v>
      </c>
      <c r="M208" s="37"/>
      <c r="N208" s="34"/>
      <c r="O208" s="34"/>
      <c r="P208" s="38"/>
      <c r="Q208" s="34"/>
      <c r="R208" s="34"/>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5">
        <f t="shared" si="13"/>
        <v>5496</v>
      </c>
      <c r="BB208" s="45">
        <f t="shared" si="14"/>
        <v>5496</v>
      </c>
      <c r="BC208" s="46" t="str">
        <f t="shared" si="15"/>
        <v>INR  Five Thousand Four Hundred &amp; Ninety Six  Only</v>
      </c>
      <c r="IA208" s="17">
        <v>2.95</v>
      </c>
      <c r="IB208" s="17" t="s">
        <v>394</v>
      </c>
      <c r="IC208" s="17" t="s">
        <v>451</v>
      </c>
      <c r="ID208" s="17">
        <v>7</v>
      </c>
      <c r="IE208" s="18" t="s">
        <v>496</v>
      </c>
      <c r="IF208" s="18"/>
      <c r="IG208" s="18"/>
      <c r="IH208" s="18"/>
      <c r="II208" s="18"/>
    </row>
    <row r="209" spans="1:243" s="17" customFormat="1" ht="31.5">
      <c r="A209" s="30">
        <v>2.96</v>
      </c>
      <c r="B209" s="31" t="s">
        <v>395</v>
      </c>
      <c r="C209" s="32" t="s">
        <v>452</v>
      </c>
      <c r="D209" s="33">
        <v>4</v>
      </c>
      <c r="E209" s="33" t="s">
        <v>496</v>
      </c>
      <c r="F209" s="33">
        <v>960.24</v>
      </c>
      <c r="G209" s="34"/>
      <c r="H209" s="34"/>
      <c r="I209" s="35" t="s">
        <v>34</v>
      </c>
      <c r="J209" s="36">
        <f t="shared" si="0"/>
        <v>1</v>
      </c>
      <c r="K209" s="34" t="s">
        <v>35</v>
      </c>
      <c r="L209" s="34" t="s">
        <v>4</v>
      </c>
      <c r="M209" s="37"/>
      <c r="N209" s="34"/>
      <c r="O209" s="34"/>
      <c r="P209" s="38"/>
      <c r="Q209" s="34"/>
      <c r="R209" s="34"/>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5">
        <f t="shared" si="13"/>
        <v>3841</v>
      </c>
      <c r="BB209" s="45">
        <f t="shared" si="14"/>
        <v>3841</v>
      </c>
      <c r="BC209" s="46" t="str">
        <f t="shared" si="15"/>
        <v>INR  Three Thousand Eight Hundred &amp; Forty One  Only</v>
      </c>
      <c r="IA209" s="17">
        <v>2.96</v>
      </c>
      <c r="IB209" s="17" t="s">
        <v>395</v>
      </c>
      <c r="IC209" s="17" t="s">
        <v>452</v>
      </c>
      <c r="ID209" s="17">
        <v>4</v>
      </c>
      <c r="IE209" s="18" t="s">
        <v>496</v>
      </c>
      <c r="IF209" s="18"/>
      <c r="IG209" s="18"/>
      <c r="IH209" s="18"/>
      <c r="II209" s="18"/>
    </row>
    <row r="210" spans="1:243" s="17" customFormat="1" ht="94.5">
      <c r="A210" s="29">
        <v>2.97</v>
      </c>
      <c r="B210" s="31" t="s">
        <v>396</v>
      </c>
      <c r="C210" s="32" t="s">
        <v>453</v>
      </c>
      <c r="D210" s="64"/>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6"/>
      <c r="IA210" s="17">
        <v>2.97</v>
      </c>
      <c r="IB210" s="17" t="s">
        <v>396</v>
      </c>
      <c r="IC210" s="17" t="s">
        <v>453</v>
      </c>
      <c r="IE210" s="18"/>
      <c r="IF210" s="18"/>
      <c r="IG210" s="18"/>
      <c r="IH210" s="18"/>
      <c r="II210" s="18"/>
    </row>
    <row r="211" spans="1:243" s="17" customFormat="1" ht="18.75">
      <c r="A211" s="30">
        <v>2.98</v>
      </c>
      <c r="B211" s="31" t="s">
        <v>397</v>
      </c>
      <c r="C211" s="32" t="s">
        <v>454</v>
      </c>
      <c r="D211" s="64"/>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6"/>
      <c r="IA211" s="17">
        <v>2.98</v>
      </c>
      <c r="IB211" s="17" t="s">
        <v>397</v>
      </c>
      <c r="IC211" s="17" t="s">
        <v>454</v>
      </c>
      <c r="IE211" s="18"/>
      <c r="IF211" s="18"/>
      <c r="IG211" s="18"/>
      <c r="IH211" s="18"/>
      <c r="II211" s="18"/>
    </row>
    <row r="212" spans="1:243" s="17" customFormat="1" ht="31.5">
      <c r="A212" s="29">
        <v>2.99</v>
      </c>
      <c r="B212" s="31" t="s">
        <v>398</v>
      </c>
      <c r="C212" s="32" t="s">
        <v>455</v>
      </c>
      <c r="D212" s="33">
        <v>6</v>
      </c>
      <c r="E212" s="33" t="s">
        <v>498</v>
      </c>
      <c r="F212" s="33">
        <v>2151.29</v>
      </c>
      <c r="G212" s="34"/>
      <c r="H212" s="34"/>
      <c r="I212" s="35" t="s">
        <v>34</v>
      </c>
      <c r="J212" s="36">
        <f t="shared" si="0"/>
        <v>1</v>
      </c>
      <c r="K212" s="34" t="s">
        <v>35</v>
      </c>
      <c r="L212" s="34" t="s">
        <v>4</v>
      </c>
      <c r="M212" s="37"/>
      <c r="N212" s="34"/>
      <c r="O212" s="34"/>
      <c r="P212" s="38"/>
      <c r="Q212" s="34"/>
      <c r="R212" s="34"/>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5">
        <f t="shared" si="13"/>
        <v>12908</v>
      </c>
      <c r="BB212" s="45">
        <f t="shared" si="14"/>
        <v>12908</v>
      </c>
      <c r="BC212" s="46" t="str">
        <f t="shared" si="15"/>
        <v>INR  Twelve Thousand Nine Hundred &amp; Eight  Only</v>
      </c>
      <c r="IA212" s="17">
        <v>2.99</v>
      </c>
      <c r="IB212" s="17" t="s">
        <v>398</v>
      </c>
      <c r="IC212" s="17" t="s">
        <v>455</v>
      </c>
      <c r="ID212" s="17">
        <v>6</v>
      </c>
      <c r="IE212" s="18" t="s">
        <v>498</v>
      </c>
      <c r="IF212" s="18"/>
      <c r="IG212" s="18"/>
      <c r="IH212" s="18"/>
      <c r="II212" s="18"/>
    </row>
    <row r="213" spans="1:243" s="17" customFormat="1" ht="18.75">
      <c r="A213" s="30">
        <v>3</v>
      </c>
      <c r="B213" s="31" t="s">
        <v>399</v>
      </c>
      <c r="C213" s="32" t="s">
        <v>456</v>
      </c>
      <c r="D213" s="64"/>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6"/>
      <c r="IA213" s="17">
        <v>3</v>
      </c>
      <c r="IB213" s="17" t="s">
        <v>399</v>
      </c>
      <c r="IC213" s="17" t="s">
        <v>456</v>
      </c>
      <c r="IE213" s="18"/>
      <c r="IF213" s="18"/>
      <c r="IG213" s="18"/>
      <c r="IH213" s="18"/>
      <c r="II213" s="18"/>
    </row>
    <row r="214" spans="1:243" s="17" customFormat="1" ht="31.5">
      <c r="A214" s="29">
        <v>3.01</v>
      </c>
      <c r="B214" s="31" t="s">
        <v>400</v>
      </c>
      <c r="C214" s="32" t="s">
        <v>457</v>
      </c>
      <c r="D214" s="33">
        <v>2</v>
      </c>
      <c r="E214" s="33" t="s">
        <v>498</v>
      </c>
      <c r="F214" s="33">
        <v>2169.57</v>
      </c>
      <c r="G214" s="34"/>
      <c r="H214" s="34"/>
      <c r="I214" s="35" t="s">
        <v>34</v>
      </c>
      <c r="J214" s="36">
        <f t="shared" si="0"/>
        <v>1</v>
      </c>
      <c r="K214" s="34" t="s">
        <v>35</v>
      </c>
      <c r="L214" s="34" t="s">
        <v>4</v>
      </c>
      <c r="M214" s="37"/>
      <c r="N214" s="34"/>
      <c r="O214" s="34"/>
      <c r="P214" s="38"/>
      <c r="Q214" s="34"/>
      <c r="R214" s="34"/>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5">
        <f t="shared" si="13"/>
        <v>4339</v>
      </c>
      <c r="BB214" s="45">
        <f t="shared" si="14"/>
        <v>4339</v>
      </c>
      <c r="BC214" s="46" t="str">
        <f t="shared" si="15"/>
        <v>INR  Four Thousand Three Hundred &amp; Thirty Nine  Only</v>
      </c>
      <c r="IA214" s="17">
        <v>3.01</v>
      </c>
      <c r="IB214" s="17" t="s">
        <v>400</v>
      </c>
      <c r="IC214" s="17" t="s">
        <v>457</v>
      </c>
      <c r="ID214" s="17">
        <v>2</v>
      </c>
      <c r="IE214" s="18" t="s">
        <v>498</v>
      </c>
      <c r="IF214" s="18"/>
      <c r="IG214" s="18"/>
      <c r="IH214" s="18"/>
      <c r="II214" s="18"/>
    </row>
    <row r="215" spans="1:243" s="17" customFormat="1" ht="63">
      <c r="A215" s="30">
        <v>3.02</v>
      </c>
      <c r="B215" s="31" t="s">
        <v>401</v>
      </c>
      <c r="C215" s="32" t="s">
        <v>458</v>
      </c>
      <c r="D215" s="64"/>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6"/>
      <c r="IA215" s="17">
        <v>3.02</v>
      </c>
      <c r="IB215" s="17" t="s">
        <v>401</v>
      </c>
      <c r="IC215" s="17" t="s">
        <v>458</v>
      </c>
      <c r="IE215" s="18"/>
      <c r="IF215" s="18"/>
      <c r="IG215" s="18"/>
      <c r="IH215" s="18"/>
      <c r="II215" s="18"/>
    </row>
    <row r="216" spans="1:243" s="17" customFormat="1" ht="31.5">
      <c r="A216" s="29">
        <v>3.03</v>
      </c>
      <c r="B216" s="31" t="s">
        <v>392</v>
      </c>
      <c r="C216" s="32" t="s">
        <v>459</v>
      </c>
      <c r="D216" s="33">
        <v>4</v>
      </c>
      <c r="E216" s="33" t="s">
        <v>496</v>
      </c>
      <c r="F216" s="33">
        <v>71.11</v>
      </c>
      <c r="G216" s="34"/>
      <c r="H216" s="34"/>
      <c r="I216" s="35" t="s">
        <v>34</v>
      </c>
      <c r="J216" s="36">
        <f t="shared" si="0"/>
        <v>1</v>
      </c>
      <c r="K216" s="34" t="s">
        <v>35</v>
      </c>
      <c r="L216" s="34" t="s">
        <v>4</v>
      </c>
      <c r="M216" s="37"/>
      <c r="N216" s="34"/>
      <c r="O216" s="34"/>
      <c r="P216" s="38"/>
      <c r="Q216" s="34"/>
      <c r="R216" s="34"/>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5">
        <f t="shared" si="13"/>
        <v>284</v>
      </c>
      <c r="BB216" s="45">
        <f t="shared" si="14"/>
        <v>284</v>
      </c>
      <c r="BC216" s="46" t="str">
        <f t="shared" si="15"/>
        <v>INR  Two Hundred &amp; Eighty Four  Only</v>
      </c>
      <c r="IA216" s="17">
        <v>3.03</v>
      </c>
      <c r="IB216" s="17" t="s">
        <v>392</v>
      </c>
      <c r="IC216" s="17" t="s">
        <v>459</v>
      </c>
      <c r="ID216" s="17">
        <v>4</v>
      </c>
      <c r="IE216" s="18" t="s">
        <v>496</v>
      </c>
      <c r="IF216" s="18"/>
      <c r="IG216" s="18"/>
      <c r="IH216" s="18"/>
      <c r="II216" s="18"/>
    </row>
    <row r="217" spans="1:243" s="17" customFormat="1" ht="236.25" customHeight="1">
      <c r="A217" s="30">
        <v>3.04</v>
      </c>
      <c r="B217" s="31" t="s">
        <v>402</v>
      </c>
      <c r="C217" s="32" t="s">
        <v>460</v>
      </c>
      <c r="D217" s="33">
        <v>72</v>
      </c>
      <c r="E217" s="33" t="s">
        <v>498</v>
      </c>
      <c r="F217" s="33">
        <v>427.09</v>
      </c>
      <c r="G217" s="34"/>
      <c r="H217" s="34"/>
      <c r="I217" s="35" t="s">
        <v>34</v>
      </c>
      <c r="J217" s="36">
        <f t="shared" si="0"/>
        <v>1</v>
      </c>
      <c r="K217" s="34" t="s">
        <v>35</v>
      </c>
      <c r="L217" s="34" t="s">
        <v>4</v>
      </c>
      <c r="M217" s="37"/>
      <c r="N217" s="34"/>
      <c r="O217" s="34"/>
      <c r="P217" s="38"/>
      <c r="Q217" s="34"/>
      <c r="R217" s="34"/>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5">
        <f t="shared" si="13"/>
        <v>30750</v>
      </c>
      <c r="BB217" s="45">
        <f t="shared" si="14"/>
        <v>30750</v>
      </c>
      <c r="BC217" s="46" t="str">
        <f t="shared" si="15"/>
        <v>INR  Thirty Thousand Seven Hundred &amp; Fifty  Only</v>
      </c>
      <c r="IA217" s="17">
        <v>3.04</v>
      </c>
      <c r="IB217" s="17" t="s">
        <v>402</v>
      </c>
      <c r="IC217" s="17" t="s">
        <v>460</v>
      </c>
      <c r="ID217" s="17">
        <v>72</v>
      </c>
      <c r="IE217" s="18" t="s">
        <v>498</v>
      </c>
      <c r="IF217" s="18"/>
      <c r="IG217" s="18"/>
      <c r="IH217" s="18"/>
      <c r="II217" s="18"/>
    </row>
    <row r="218" spans="1:243" s="17" customFormat="1" ht="126">
      <c r="A218" s="29">
        <v>3.05</v>
      </c>
      <c r="B218" s="31" t="s">
        <v>403</v>
      </c>
      <c r="C218" s="32" t="s">
        <v>461</v>
      </c>
      <c r="D218" s="64"/>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6"/>
      <c r="IA218" s="17">
        <v>3.05</v>
      </c>
      <c r="IB218" s="17" t="s">
        <v>403</v>
      </c>
      <c r="IC218" s="17" t="s">
        <v>461</v>
      </c>
      <c r="IE218" s="18"/>
      <c r="IF218" s="18"/>
      <c r="IG218" s="18"/>
      <c r="IH218" s="18"/>
      <c r="II218" s="18"/>
    </row>
    <row r="219" spans="1:243" s="17" customFormat="1" ht="31.5">
      <c r="A219" s="30">
        <v>3.06</v>
      </c>
      <c r="B219" s="31" t="s">
        <v>404</v>
      </c>
      <c r="C219" s="32" t="s">
        <v>462</v>
      </c>
      <c r="D219" s="33">
        <v>5</v>
      </c>
      <c r="E219" s="33" t="s">
        <v>498</v>
      </c>
      <c r="F219" s="33">
        <v>599.47</v>
      </c>
      <c r="G219" s="34"/>
      <c r="H219" s="34"/>
      <c r="I219" s="35" t="s">
        <v>34</v>
      </c>
      <c r="J219" s="36">
        <f t="shared" si="0"/>
        <v>1</v>
      </c>
      <c r="K219" s="34" t="s">
        <v>35</v>
      </c>
      <c r="L219" s="34" t="s">
        <v>4</v>
      </c>
      <c r="M219" s="37"/>
      <c r="N219" s="34"/>
      <c r="O219" s="34"/>
      <c r="P219" s="38"/>
      <c r="Q219" s="34"/>
      <c r="R219" s="34"/>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5">
        <f t="shared" si="13"/>
        <v>2997</v>
      </c>
      <c r="BB219" s="45">
        <f t="shared" si="14"/>
        <v>2997</v>
      </c>
      <c r="BC219" s="46" t="str">
        <f t="shared" si="15"/>
        <v>INR  Two Thousand Nine Hundred &amp; Ninety Seven  Only</v>
      </c>
      <c r="IA219" s="17">
        <v>3.06</v>
      </c>
      <c r="IB219" s="17" t="s">
        <v>404</v>
      </c>
      <c r="IC219" s="17" t="s">
        <v>462</v>
      </c>
      <c r="ID219" s="17">
        <v>5</v>
      </c>
      <c r="IE219" s="18" t="s">
        <v>498</v>
      </c>
      <c r="IF219" s="18"/>
      <c r="IG219" s="18"/>
      <c r="IH219" s="18"/>
      <c r="II219" s="18"/>
    </row>
    <row r="220" spans="1:243" s="17" customFormat="1" ht="18.75">
      <c r="A220" s="29">
        <v>3.07</v>
      </c>
      <c r="B220" s="31" t="s">
        <v>405</v>
      </c>
      <c r="C220" s="32" t="s">
        <v>463</v>
      </c>
      <c r="D220" s="64"/>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6"/>
      <c r="IA220" s="17">
        <v>3.07</v>
      </c>
      <c r="IB220" s="17" t="s">
        <v>405</v>
      </c>
      <c r="IC220" s="17" t="s">
        <v>463</v>
      </c>
      <c r="IE220" s="18"/>
      <c r="IF220" s="18"/>
      <c r="IG220" s="18"/>
      <c r="IH220" s="18"/>
      <c r="II220" s="18"/>
    </row>
    <row r="221" spans="1:243" s="17" customFormat="1" ht="220.5">
      <c r="A221" s="30">
        <v>3.08</v>
      </c>
      <c r="B221" s="31" t="s">
        <v>406</v>
      </c>
      <c r="C221" s="32" t="s">
        <v>464</v>
      </c>
      <c r="D221" s="64"/>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6"/>
      <c r="IA221" s="17">
        <v>3.08</v>
      </c>
      <c r="IB221" s="17" t="s">
        <v>406</v>
      </c>
      <c r="IC221" s="17" t="s">
        <v>464</v>
      </c>
      <c r="IE221" s="18"/>
      <c r="IF221" s="18"/>
      <c r="IG221" s="18"/>
      <c r="IH221" s="18"/>
      <c r="II221" s="18"/>
    </row>
    <row r="222" spans="1:243" s="17" customFormat="1" ht="18.75">
      <c r="A222" s="29">
        <v>3.09</v>
      </c>
      <c r="B222" s="31" t="s">
        <v>407</v>
      </c>
      <c r="C222" s="32" t="s">
        <v>465</v>
      </c>
      <c r="D222" s="64"/>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6"/>
      <c r="IA222" s="17">
        <v>3.09</v>
      </c>
      <c r="IB222" s="17" t="s">
        <v>407</v>
      </c>
      <c r="IC222" s="17" t="s">
        <v>465</v>
      </c>
      <c r="IE222" s="18"/>
      <c r="IF222" s="18"/>
      <c r="IG222" s="18"/>
      <c r="IH222" s="18"/>
      <c r="II222" s="18"/>
    </row>
    <row r="223" spans="1:243" s="17" customFormat="1" ht="47.25">
      <c r="A223" s="30">
        <v>3.1</v>
      </c>
      <c r="B223" s="31" t="s">
        <v>408</v>
      </c>
      <c r="C223" s="32" t="s">
        <v>466</v>
      </c>
      <c r="D223" s="33">
        <v>325</v>
      </c>
      <c r="E223" s="33" t="s">
        <v>497</v>
      </c>
      <c r="F223" s="33">
        <v>408.86</v>
      </c>
      <c r="G223" s="34"/>
      <c r="H223" s="34"/>
      <c r="I223" s="35" t="s">
        <v>34</v>
      </c>
      <c r="J223" s="36">
        <f t="shared" si="0"/>
        <v>1</v>
      </c>
      <c r="K223" s="34" t="s">
        <v>35</v>
      </c>
      <c r="L223" s="34" t="s">
        <v>4</v>
      </c>
      <c r="M223" s="37"/>
      <c r="N223" s="34"/>
      <c r="O223" s="34"/>
      <c r="P223" s="38"/>
      <c r="Q223" s="34"/>
      <c r="R223" s="34"/>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5">
        <f t="shared" si="13"/>
        <v>132880</v>
      </c>
      <c r="BB223" s="45">
        <f t="shared" si="14"/>
        <v>132880</v>
      </c>
      <c r="BC223" s="46" t="str">
        <f t="shared" si="15"/>
        <v>INR  One Lakh Thirty Two Thousand Eight Hundred &amp; Eighty  Only</v>
      </c>
      <c r="IA223" s="17">
        <v>3.1</v>
      </c>
      <c r="IB223" s="17" t="s">
        <v>408</v>
      </c>
      <c r="IC223" s="17" t="s">
        <v>466</v>
      </c>
      <c r="ID223" s="17">
        <v>325</v>
      </c>
      <c r="IE223" s="18" t="s">
        <v>497</v>
      </c>
      <c r="IF223" s="18"/>
      <c r="IG223" s="18"/>
      <c r="IH223" s="18"/>
      <c r="II223" s="18"/>
    </row>
    <row r="224" spans="1:243" s="17" customFormat="1" ht="78.75">
      <c r="A224" s="29">
        <v>3.11</v>
      </c>
      <c r="B224" s="31" t="s">
        <v>409</v>
      </c>
      <c r="C224" s="32" t="s">
        <v>467</v>
      </c>
      <c r="D224" s="64"/>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6"/>
      <c r="IA224" s="17">
        <v>3.11</v>
      </c>
      <c r="IB224" s="17" t="s">
        <v>409</v>
      </c>
      <c r="IC224" s="17" t="s">
        <v>467</v>
      </c>
      <c r="IE224" s="18"/>
      <c r="IF224" s="18"/>
      <c r="IG224" s="18"/>
      <c r="IH224" s="18"/>
      <c r="II224" s="18"/>
    </row>
    <row r="225" spans="1:243" s="17" customFormat="1" ht="31.5">
      <c r="A225" s="30">
        <v>3.12</v>
      </c>
      <c r="B225" s="31" t="s">
        <v>408</v>
      </c>
      <c r="C225" s="32" t="s">
        <v>468</v>
      </c>
      <c r="D225" s="33">
        <v>5</v>
      </c>
      <c r="E225" s="33" t="s">
        <v>497</v>
      </c>
      <c r="F225" s="33">
        <v>495.22</v>
      </c>
      <c r="G225" s="34"/>
      <c r="H225" s="34"/>
      <c r="I225" s="35" t="s">
        <v>34</v>
      </c>
      <c r="J225" s="36">
        <f t="shared" si="0"/>
        <v>1</v>
      </c>
      <c r="K225" s="34" t="s">
        <v>35</v>
      </c>
      <c r="L225" s="34" t="s">
        <v>4</v>
      </c>
      <c r="M225" s="37"/>
      <c r="N225" s="34"/>
      <c r="O225" s="34"/>
      <c r="P225" s="38"/>
      <c r="Q225" s="34"/>
      <c r="R225" s="34"/>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5">
        <f t="shared" si="13"/>
        <v>2476</v>
      </c>
      <c r="BB225" s="45">
        <f t="shared" si="14"/>
        <v>2476</v>
      </c>
      <c r="BC225" s="46" t="str">
        <f t="shared" si="15"/>
        <v>INR  Two Thousand Four Hundred &amp; Seventy Six  Only</v>
      </c>
      <c r="IA225" s="17">
        <v>3.12</v>
      </c>
      <c r="IB225" s="17" t="s">
        <v>408</v>
      </c>
      <c r="IC225" s="17" t="s">
        <v>468</v>
      </c>
      <c r="ID225" s="17">
        <v>5</v>
      </c>
      <c r="IE225" s="18" t="s">
        <v>497</v>
      </c>
      <c r="IF225" s="18"/>
      <c r="IG225" s="18"/>
      <c r="IH225" s="18"/>
      <c r="II225" s="18"/>
    </row>
    <row r="226" spans="1:243" s="17" customFormat="1" ht="18.75">
      <c r="A226" s="29">
        <v>3.13</v>
      </c>
      <c r="B226" s="31" t="s">
        <v>410</v>
      </c>
      <c r="C226" s="32" t="s">
        <v>469</v>
      </c>
      <c r="D226" s="64"/>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6"/>
      <c r="IA226" s="17">
        <v>3.13</v>
      </c>
      <c r="IB226" s="17" t="s">
        <v>410</v>
      </c>
      <c r="IC226" s="17" t="s">
        <v>469</v>
      </c>
      <c r="IE226" s="18"/>
      <c r="IF226" s="18"/>
      <c r="IG226" s="18"/>
      <c r="IH226" s="18"/>
      <c r="II226" s="18"/>
    </row>
    <row r="227" spans="1:243" s="17" customFormat="1" ht="236.25">
      <c r="A227" s="30">
        <v>3.14</v>
      </c>
      <c r="B227" s="31" t="s">
        <v>411</v>
      </c>
      <c r="C227" s="32" t="s">
        <v>470</v>
      </c>
      <c r="D227" s="33">
        <v>86</v>
      </c>
      <c r="E227" s="33" t="s">
        <v>53</v>
      </c>
      <c r="F227" s="33">
        <v>678.87</v>
      </c>
      <c r="G227" s="34"/>
      <c r="H227" s="34"/>
      <c r="I227" s="35" t="s">
        <v>34</v>
      </c>
      <c r="J227" s="36">
        <f t="shared" si="0"/>
        <v>1</v>
      </c>
      <c r="K227" s="34" t="s">
        <v>35</v>
      </c>
      <c r="L227" s="34" t="s">
        <v>4</v>
      </c>
      <c r="M227" s="37"/>
      <c r="N227" s="34"/>
      <c r="O227" s="34"/>
      <c r="P227" s="38"/>
      <c r="Q227" s="34"/>
      <c r="R227" s="34"/>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5">
        <f t="shared" si="13"/>
        <v>58383</v>
      </c>
      <c r="BB227" s="45">
        <f t="shared" si="14"/>
        <v>58383</v>
      </c>
      <c r="BC227" s="46" t="str">
        <f t="shared" si="15"/>
        <v>INR  Fifty Eight Thousand Three Hundred &amp; Eighty Three  Only</v>
      </c>
      <c r="IA227" s="17">
        <v>3.14</v>
      </c>
      <c r="IB227" s="17" t="s">
        <v>411</v>
      </c>
      <c r="IC227" s="17" t="s">
        <v>470</v>
      </c>
      <c r="ID227" s="17">
        <v>86</v>
      </c>
      <c r="IE227" s="18" t="s">
        <v>53</v>
      </c>
      <c r="IF227" s="18"/>
      <c r="IG227" s="18"/>
      <c r="IH227" s="18"/>
      <c r="II227" s="18"/>
    </row>
    <row r="228" spans="1:243" s="17" customFormat="1" ht="204.75">
      <c r="A228" s="29">
        <v>3.15</v>
      </c>
      <c r="B228" s="31" t="s">
        <v>412</v>
      </c>
      <c r="C228" s="32" t="s">
        <v>471</v>
      </c>
      <c r="D228" s="33">
        <v>11</v>
      </c>
      <c r="E228" s="33" t="s">
        <v>53</v>
      </c>
      <c r="F228" s="33">
        <v>452.96</v>
      </c>
      <c r="G228" s="34"/>
      <c r="H228" s="34"/>
      <c r="I228" s="35" t="s">
        <v>34</v>
      </c>
      <c r="J228" s="36">
        <f t="shared" si="0"/>
        <v>1</v>
      </c>
      <c r="K228" s="34" t="s">
        <v>35</v>
      </c>
      <c r="L228" s="34" t="s">
        <v>4</v>
      </c>
      <c r="M228" s="37"/>
      <c r="N228" s="34"/>
      <c r="O228" s="34"/>
      <c r="P228" s="38"/>
      <c r="Q228" s="34"/>
      <c r="R228" s="34"/>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5">
        <f t="shared" si="13"/>
        <v>4983</v>
      </c>
      <c r="BB228" s="45">
        <f t="shared" si="14"/>
        <v>4983</v>
      </c>
      <c r="BC228" s="46" t="str">
        <f t="shared" si="15"/>
        <v>INR  Four Thousand Nine Hundred &amp; Eighty Three  Only</v>
      </c>
      <c r="IA228" s="17">
        <v>3.15</v>
      </c>
      <c r="IB228" s="17" t="s">
        <v>412</v>
      </c>
      <c r="IC228" s="17" t="s">
        <v>471</v>
      </c>
      <c r="ID228" s="17">
        <v>11</v>
      </c>
      <c r="IE228" s="18" t="s">
        <v>53</v>
      </c>
      <c r="IF228" s="18"/>
      <c r="IG228" s="18"/>
      <c r="IH228" s="18"/>
      <c r="II228" s="18"/>
    </row>
    <row r="229" spans="1:243" s="17" customFormat="1" ht="18.75">
      <c r="A229" s="30">
        <v>3.16</v>
      </c>
      <c r="B229" s="31" t="s">
        <v>413</v>
      </c>
      <c r="C229" s="32" t="s">
        <v>472</v>
      </c>
      <c r="D229" s="64"/>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6"/>
      <c r="IA229" s="17">
        <v>3.16</v>
      </c>
      <c r="IB229" s="17" t="s">
        <v>413</v>
      </c>
      <c r="IC229" s="17" t="s">
        <v>472</v>
      </c>
      <c r="IE229" s="18"/>
      <c r="IF229" s="18"/>
      <c r="IG229" s="18"/>
      <c r="IH229" s="18"/>
      <c r="II229" s="18"/>
    </row>
    <row r="230" spans="1:243" s="17" customFormat="1" ht="94.5" customHeight="1">
      <c r="A230" s="29">
        <v>3.17</v>
      </c>
      <c r="B230" s="31" t="s">
        <v>414</v>
      </c>
      <c r="C230" s="32" t="s">
        <v>473</v>
      </c>
      <c r="D230" s="33">
        <v>11.5</v>
      </c>
      <c r="E230" s="33" t="s">
        <v>499</v>
      </c>
      <c r="F230" s="33">
        <v>5268.92</v>
      </c>
      <c r="G230" s="34"/>
      <c r="H230" s="34"/>
      <c r="I230" s="35" t="s">
        <v>34</v>
      </c>
      <c r="J230" s="36">
        <f t="shared" si="0"/>
        <v>1</v>
      </c>
      <c r="K230" s="34" t="s">
        <v>35</v>
      </c>
      <c r="L230" s="34" t="s">
        <v>4</v>
      </c>
      <c r="M230" s="37"/>
      <c r="N230" s="34"/>
      <c r="O230" s="34"/>
      <c r="P230" s="38"/>
      <c r="Q230" s="34"/>
      <c r="R230" s="34"/>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5">
        <f t="shared" si="13"/>
        <v>60593</v>
      </c>
      <c r="BB230" s="45">
        <f t="shared" si="14"/>
        <v>60593</v>
      </c>
      <c r="BC230" s="46" t="str">
        <f t="shared" si="15"/>
        <v>INR  Sixty Thousand Five Hundred &amp; Ninety Three  Only</v>
      </c>
      <c r="IA230" s="17">
        <v>3.17</v>
      </c>
      <c r="IB230" s="28" t="s">
        <v>414</v>
      </c>
      <c r="IC230" s="17" t="s">
        <v>473</v>
      </c>
      <c r="ID230" s="17">
        <v>11.5</v>
      </c>
      <c r="IE230" s="18" t="s">
        <v>499</v>
      </c>
      <c r="IF230" s="18"/>
      <c r="IG230" s="18"/>
      <c r="IH230" s="18"/>
      <c r="II230" s="18"/>
    </row>
    <row r="231" spans="1:243" s="17" customFormat="1" ht="47.25">
      <c r="A231" s="30">
        <v>3.18</v>
      </c>
      <c r="B231" s="31" t="s">
        <v>415</v>
      </c>
      <c r="C231" s="32" t="s">
        <v>474</v>
      </c>
      <c r="D231" s="33">
        <v>9</v>
      </c>
      <c r="E231" s="33" t="s">
        <v>500</v>
      </c>
      <c r="F231" s="33">
        <v>58.66</v>
      </c>
      <c r="G231" s="34"/>
      <c r="H231" s="34"/>
      <c r="I231" s="35" t="s">
        <v>34</v>
      </c>
      <c r="J231" s="36">
        <f t="shared" si="0"/>
        <v>1</v>
      </c>
      <c r="K231" s="34" t="s">
        <v>35</v>
      </c>
      <c r="L231" s="34" t="s">
        <v>4</v>
      </c>
      <c r="M231" s="37"/>
      <c r="N231" s="34"/>
      <c r="O231" s="34"/>
      <c r="P231" s="38"/>
      <c r="Q231" s="34"/>
      <c r="R231" s="34"/>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5">
        <f t="shared" si="13"/>
        <v>528</v>
      </c>
      <c r="BB231" s="45">
        <f t="shared" si="14"/>
        <v>528</v>
      </c>
      <c r="BC231" s="46" t="str">
        <f t="shared" si="15"/>
        <v>INR  Five Hundred &amp; Twenty Eight  Only</v>
      </c>
      <c r="IA231" s="17">
        <v>3.18</v>
      </c>
      <c r="IB231" s="17" t="s">
        <v>415</v>
      </c>
      <c r="IC231" s="17" t="s">
        <v>474</v>
      </c>
      <c r="ID231" s="17">
        <v>9</v>
      </c>
      <c r="IE231" s="18" t="s">
        <v>500</v>
      </c>
      <c r="IF231" s="18"/>
      <c r="IG231" s="18"/>
      <c r="IH231" s="18"/>
      <c r="II231" s="18"/>
    </row>
    <row r="232" spans="1:243" s="17" customFormat="1" ht="31.5">
      <c r="A232" s="29">
        <v>3.19</v>
      </c>
      <c r="B232" s="31" t="s">
        <v>416</v>
      </c>
      <c r="C232" s="32" t="s">
        <v>475</v>
      </c>
      <c r="D232" s="33">
        <v>56</v>
      </c>
      <c r="E232" s="33" t="s">
        <v>500</v>
      </c>
      <c r="F232" s="33">
        <v>29.33</v>
      </c>
      <c r="G232" s="34"/>
      <c r="H232" s="34"/>
      <c r="I232" s="35" t="s">
        <v>34</v>
      </c>
      <c r="J232" s="36">
        <f t="shared" si="0"/>
        <v>1</v>
      </c>
      <c r="K232" s="34" t="s">
        <v>35</v>
      </c>
      <c r="L232" s="34" t="s">
        <v>4</v>
      </c>
      <c r="M232" s="37"/>
      <c r="N232" s="34"/>
      <c r="O232" s="34"/>
      <c r="P232" s="38"/>
      <c r="Q232" s="34"/>
      <c r="R232" s="34"/>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5">
        <f t="shared" si="13"/>
        <v>1642</v>
      </c>
      <c r="BB232" s="45">
        <f t="shared" si="14"/>
        <v>1642</v>
      </c>
      <c r="BC232" s="46" t="str">
        <f t="shared" si="15"/>
        <v>INR  One Thousand Six Hundred &amp; Forty Two  Only</v>
      </c>
      <c r="IA232" s="17">
        <v>3.19</v>
      </c>
      <c r="IB232" s="17" t="s">
        <v>416</v>
      </c>
      <c r="IC232" s="17" t="s">
        <v>475</v>
      </c>
      <c r="ID232" s="17">
        <v>56</v>
      </c>
      <c r="IE232" s="18" t="s">
        <v>500</v>
      </c>
      <c r="IF232" s="18"/>
      <c r="IG232" s="18"/>
      <c r="IH232" s="18"/>
      <c r="II232" s="18"/>
    </row>
    <row r="233" spans="1:243" s="17" customFormat="1" ht="31.5">
      <c r="A233" s="30">
        <v>3.2</v>
      </c>
      <c r="B233" s="31" t="s">
        <v>417</v>
      </c>
      <c r="C233" s="32" t="s">
        <v>476</v>
      </c>
      <c r="D233" s="33">
        <v>8</v>
      </c>
      <c r="E233" s="33" t="s">
        <v>500</v>
      </c>
      <c r="F233" s="33">
        <v>610.02</v>
      </c>
      <c r="G233" s="34"/>
      <c r="H233" s="34"/>
      <c r="I233" s="35" t="s">
        <v>34</v>
      </c>
      <c r="J233" s="36">
        <f t="shared" si="0"/>
        <v>1</v>
      </c>
      <c r="K233" s="34" t="s">
        <v>35</v>
      </c>
      <c r="L233" s="34" t="s">
        <v>4</v>
      </c>
      <c r="M233" s="37"/>
      <c r="N233" s="34"/>
      <c r="O233" s="34"/>
      <c r="P233" s="38"/>
      <c r="Q233" s="34"/>
      <c r="R233" s="34"/>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5">
        <f t="shared" si="13"/>
        <v>4880</v>
      </c>
      <c r="BB233" s="45">
        <f t="shared" si="14"/>
        <v>4880</v>
      </c>
      <c r="BC233" s="46" t="str">
        <f t="shared" si="15"/>
        <v>INR  Four Thousand Eight Hundred &amp; Eighty  Only</v>
      </c>
      <c r="IA233" s="17">
        <v>3.2</v>
      </c>
      <c r="IB233" s="17" t="s">
        <v>417</v>
      </c>
      <c r="IC233" s="17" t="s">
        <v>476</v>
      </c>
      <c r="ID233" s="17">
        <v>8</v>
      </c>
      <c r="IE233" s="18" t="s">
        <v>500</v>
      </c>
      <c r="IF233" s="18"/>
      <c r="IG233" s="18"/>
      <c r="IH233" s="18"/>
      <c r="II233" s="18"/>
    </row>
    <row r="234" spans="1:243" s="17" customFormat="1" ht="47.25">
      <c r="A234" s="29">
        <v>3.21</v>
      </c>
      <c r="B234" s="31" t="s">
        <v>418</v>
      </c>
      <c r="C234" s="32" t="s">
        <v>477</v>
      </c>
      <c r="D234" s="33">
        <v>8</v>
      </c>
      <c r="E234" s="33" t="s">
        <v>500</v>
      </c>
      <c r="F234" s="33">
        <v>4461.35</v>
      </c>
      <c r="G234" s="34"/>
      <c r="H234" s="34"/>
      <c r="I234" s="35" t="s">
        <v>34</v>
      </c>
      <c r="J234" s="36">
        <f t="shared" si="0"/>
        <v>1</v>
      </c>
      <c r="K234" s="34" t="s">
        <v>35</v>
      </c>
      <c r="L234" s="34" t="s">
        <v>4</v>
      </c>
      <c r="M234" s="37"/>
      <c r="N234" s="34"/>
      <c r="O234" s="34"/>
      <c r="P234" s="38"/>
      <c r="Q234" s="34"/>
      <c r="R234" s="34"/>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5">
        <f t="shared" si="13"/>
        <v>35691</v>
      </c>
      <c r="BB234" s="45">
        <f t="shared" si="14"/>
        <v>35691</v>
      </c>
      <c r="BC234" s="46" t="str">
        <f t="shared" si="15"/>
        <v>INR  Thirty Five Thousand Six Hundred &amp; Ninety One  Only</v>
      </c>
      <c r="IA234" s="17">
        <v>3.21</v>
      </c>
      <c r="IB234" s="17" t="s">
        <v>418</v>
      </c>
      <c r="IC234" s="17" t="s">
        <v>477</v>
      </c>
      <c r="ID234" s="17">
        <v>8</v>
      </c>
      <c r="IE234" s="18" t="s">
        <v>500</v>
      </c>
      <c r="IF234" s="18"/>
      <c r="IG234" s="18"/>
      <c r="IH234" s="18"/>
      <c r="II234" s="18"/>
    </row>
    <row r="235" spans="1:243" s="17" customFormat="1" ht="94.5">
      <c r="A235" s="30">
        <v>3.22</v>
      </c>
      <c r="B235" s="31" t="s">
        <v>419</v>
      </c>
      <c r="C235" s="32" t="s">
        <v>478</v>
      </c>
      <c r="D235" s="33">
        <v>4</v>
      </c>
      <c r="E235" s="33" t="s">
        <v>500</v>
      </c>
      <c r="F235" s="33">
        <v>6541.3</v>
      </c>
      <c r="G235" s="34"/>
      <c r="H235" s="34"/>
      <c r="I235" s="35" t="s">
        <v>34</v>
      </c>
      <c r="J235" s="36">
        <f t="shared" si="0"/>
        <v>1</v>
      </c>
      <c r="K235" s="34" t="s">
        <v>35</v>
      </c>
      <c r="L235" s="34" t="s">
        <v>4</v>
      </c>
      <c r="M235" s="37"/>
      <c r="N235" s="34"/>
      <c r="O235" s="34"/>
      <c r="P235" s="38"/>
      <c r="Q235" s="34"/>
      <c r="R235" s="34"/>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5">
        <f t="shared" si="13"/>
        <v>26165</v>
      </c>
      <c r="BB235" s="45">
        <f t="shared" si="14"/>
        <v>26165</v>
      </c>
      <c r="BC235" s="46" t="str">
        <f t="shared" si="15"/>
        <v>INR  Twenty Six Thousand One Hundred &amp; Sixty Five  Only</v>
      </c>
      <c r="IA235" s="17">
        <v>3.22</v>
      </c>
      <c r="IB235" s="17" t="s">
        <v>419</v>
      </c>
      <c r="IC235" s="17" t="s">
        <v>478</v>
      </c>
      <c r="ID235" s="17">
        <v>4</v>
      </c>
      <c r="IE235" s="18" t="s">
        <v>500</v>
      </c>
      <c r="IF235" s="18"/>
      <c r="IG235" s="18"/>
      <c r="IH235" s="18"/>
      <c r="II235" s="18"/>
    </row>
    <row r="236" spans="1:243" s="17" customFormat="1" ht="31.5">
      <c r="A236" s="29">
        <v>3.23</v>
      </c>
      <c r="B236" s="31" t="s">
        <v>420</v>
      </c>
      <c r="C236" s="32" t="s">
        <v>479</v>
      </c>
      <c r="D236" s="33">
        <v>20</v>
      </c>
      <c r="E236" s="33" t="s">
        <v>500</v>
      </c>
      <c r="F236" s="33">
        <v>222.89</v>
      </c>
      <c r="G236" s="34"/>
      <c r="H236" s="34"/>
      <c r="I236" s="35" t="s">
        <v>34</v>
      </c>
      <c r="J236" s="36">
        <f t="shared" si="0"/>
        <v>1</v>
      </c>
      <c r="K236" s="34" t="s">
        <v>35</v>
      </c>
      <c r="L236" s="34" t="s">
        <v>4</v>
      </c>
      <c r="M236" s="37"/>
      <c r="N236" s="34"/>
      <c r="O236" s="34"/>
      <c r="P236" s="38"/>
      <c r="Q236" s="34"/>
      <c r="R236" s="34"/>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5">
        <f t="shared" si="13"/>
        <v>4458</v>
      </c>
      <c r="BB236" s="45">
        <f t="shared" si="14"/>
        <v>4458</v>
      </c>
      <c r="BC236" s="46" t="str">
        <f t="shared" si="15"/>
        <v>INR  Four Thousand Four Hundred &amp; Fifty Eight  Only</v>
      </c>
      <c r="IA236" s="17">
        <v>3.23</v>
      </c>
      <c r="IB236" s="17" t="s">
        <v>420</v>
      </c>
      <c r="IC236" s="17" t="s">
        <v>479</v>
      </c>
      <c r="ID236" s="17">
        <v>20</v>
      </c>
      <c r="IE236" s="18" t="s">
        <v>500</v>
      </c>
      <c r="IF236" s="18"/>
      <c r="IG236" s="18"/>
      <c r="IH236" s="18"/>
      <c r="II236" s="18"/>
    </row>
    <row r="237" spans="1:243" s="17" customFormat="1" ht="48.75" customHeight="1">
      <c r="A237" s="30">
        <v>3.24</v>
      </c>
      <c r="B237" s="31" t="s">
        <v>421</v>
      </c>
      <c r="C237" s="32" t="s">
        <v>480</v>
      </c>
      <c r="D237" s="33">
        <v>4</v>
      </c>
      <c r="E237" s="33" t="s">
        <v>500</v>
      </c>
      <c r="F237" s="33">
        <v>1730.35</v>
      </c>
      <c r="G237" s="34"/>
      <c r="H237" s="34"/>
      <c r="I237" s="35" t="s">
        <v>34</v>
      </c>
      <c r="J237" s="36">
        <f t="shared" si="0"/>
        <v>1</v>
      </c>
      <c r="K237" s="34" t="s">
        <v>35</v>
      </c>
      <c r="L237" s="34" t="s">
        <v>4</v>
      </c>
      <c r="M237" s="37"/>
      <c r="N237" s="34"/>
      <c r="O237" s="34"/>
      <c r="P237" s="38"/>
      <c r="Q237" s="34"/>
      <c r="R237" s="34"/>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5">
        <f t="shared" si="13"/>
        <v>6921</v>
      </c>
      <c r="BB237" s="45">
        <f t="shared" si="14"/>
        <v>6921</v>
      </c>
      <c r="BC237" s="46" t="str">
        <f t="shared" si="15"/>
        <v>INR  Six Thousand Nine Hundred &amp; Twenty One  Only</v>
      </c>
      <c r="IA237" s="17">
        <v>3.24</v>
      </c>
      <c r="IB237" s="28" t="s">
        <v>421</v>
      </c>
      <c r="IC237" s="17" t="s">
        <v>480</v>
      </c>
      <c r="ID237" s="17">
        <v>4</v>
      </c>
      <c r="IE237" s="18" t="s">
        <v>500</v>
      </c>
      <c r="IF237" s="18"/>
      <c r="IG237" s="18"/>
      <c r="IH237" s="18"/>
      <c r="II237" s="18"/>
    </row>
    <row r="238" spans="1:243" s="17" customFormat="1" ht="31.5">
      <c r="A238" s="29">
        <v>3.25</v>
      </c>
      <c r="B238" s="31" t="s">
        <v>422</v>
      </c>
      <c r="C238" s="32" t="s">
        <v>481</v>
      </c>
      <c r="D238" s="33">
        <v>8</v>
      </c>
      <c r="E238" s="33" t="s">
        <v>500</v>
      </c>
      <c r="F238" s="33">
        <v>1396.01</v>
      </c>
      <c r="G238" s="34"/>
      <c r="H238" s="34"/>
      <c r="I238" s="35" t="s">
        <v>34</v>
      </c>
      <c r="J238" s="36">
        <f t="shared" si="0"/>
        <v>1</v>
      </c>
      <c r="K238" s="34" t="s">
        <v>35</v>
      </c>
      <c r="L238" s="34" t="s">
        <v>4</v>
      </c>
      <c r="M238" s="37"/>
      <c r="N238" s="34"/>
      <c r="O238" s="34"/>
      <c r="P238" s="38"/>
      <c r="Q238" s="34"/>
      <c r="R238" s="34"/>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5">
        <f t="shared" si="13"/>
        <v>11168</v>
      </c>
      <c r="BB238" s="45">
        <f t="shared" si="14"/>
        <v>11168</v>
      </c>
      <c r="BC238" s="46" t="str">
        <f t="shared" si="15"/>
        <v>INR  Eleven Thousand One Hundred &amp; Sixty Eight  Only</v>
      </c>
      <c r="IA238" s="17">
        <v>3.25</v>
      </c>
      <c r="IB238" s="17" t="s">
        <v>422</v>
      </c>
      <c r="IC238" s="17" t="s">
        <v>481</v>
      </c>
      <c r="ID238" s="17">
        <v>8</v>
      </c>
      <c r="IE238" s="18" t="s">
        <v>500</v>
      </c>
      <c r="IF238" s="18"/>
      <c r="IG238" s="18"/>
      <c r="IH238" s="18"/>
      <c r="II238" s="18"/>
    </row>
    <row r="239" spans="1:243" s="17" customFormat="1" ht="47.25">
      <c r="A239" s="30">
        <v>3.26</v>
      </c>
      <c r="B239" s="31" t="s">
        <v>423</v>
      </c>
      <c r="C239" s="32" t="s">
        <v>482</v>
      </c>
      <c r="D239" s="33">
        <v>132</v>
      </c>
      <c r="E239" s="33" t="s">
        <v>501</v>
      </c>
      <c r="F239" s="33">
        <v>8.77</v>
      </c>
      <c r="G239" s="34"/>
      <c r="H239" s="34"/>
      <c r="I239" s="35" t="s">
        <v>34</v>
      </c>
      <c r="J239" s="36">
        <f t="shared" si="0"/>
        <v>1</v>
      </c>
      <c r="K239" s="34" t="s">
        <v>35</v>
      </c>
      <c r="L239" s="34" t="s">
        <v>4</v>
      </c>
      <c r="M239" s="37"/>
      <c r="N239" s="34"/>
      <c r="O239" s="34"/>
      <c r="P239" s="38"/>
      <c r="Q239" s="34"/>
      <c r="R239" s="34"/>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5">
        <f t="shared" si="13"/>
        <v>1158</v>
      </c>
      <c r="BB239" s="45">
        <f t="shared" si="14"/>
        <v>1158</v>
      </c>
      <c r="BC239" s="46" t="str">
        <f t="shared" si="15"/>
        <v>INR  One Thousand One Hundred &amp; Fifty Eight  Only</v>
      </c>
      <c r="IA239" s="17">
        <v>3.26</v>
      </c>
      <c r="IB239" s="17" t="s">
        <v>423</v>
      </c>
      <c r="IC239" s="17" t="s">
        <v>482</v>
      </c>
      <c r="ID239" s="17">
        <v>132</v>
      </c>
      <c r="IE239" s="18" t="s">
        <v>501</v>
      </c>
      <c r="IF239" s="18"/>
      <c r="IG239" s="18"/>
      <c r="IH239" s="18"/>
      <c r="II239" s="18"/>
    </row>
    <row r="240" spans="1:243" s="17" customFormat="1" ht="31.5">
      <c r="A240" s="29">
        <v>3.27</v>
      </c>
      <c r="B240" s="31" t="s">
        <v>424</v>
      </c>
      <c r="C240" s="32" t="s">
        <v>483</v>
      </c>
      <c r="D240" s="33">
        <v>12</v>
      </c>
      <c r="E240" s="33" t="s">
        <v>500</v>
      </c>
      <c r="F240" s="33">
        <v>186.97</v>
      </c>
      <c r="G240" s="34"/>
      <c r="H240" s="34"/>
      <c r="I240" s="35" t="s">
        <v>34</v>
      </c>
      <c r="J240" s="36">
        <f t="shared" si="0"/>
        <v>1</v>
      </c>
      <c r="K240" s="34" t="s">
        <v>35</v>
      </c>
      <c r="L240" s="34" t="s">
        <v>4</v>
      </c>
      <c r="M240" s="37"/>
      <c r="N240" s="34"/>
      <c r="O240" s="34"/>
      <c r="P240" s="38"/>
      <c r="Q240" s="34"/>
      <c r="R240" s="34"/>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5">
        <f t="shared" si="13"/>
        <v>2244</v>
      </c>
      <c r="BB240" s="45">
        <f t="shared" si="14"/>
        <v>2244</v>
      </c>
      <c r="BC240" s="46" t="str">
        <f t="shared" si="15"/>
        <v>INR  Two Thousand Two Hundred &amp; Forty Four  Only</v>
      </c>
      <c r="IA240" s="17">
        <v>3.27</v>
      </c>
      <c r="IB240" s="17" t="s">
        <v>424</v>
      </c>
      <c r="IC240" s="17" t="s">
        <v>483</v>
      </c>
      <c r="ID240" s="17">
        <v>12</v>
      </c>
      <c r="IE240" s="18" t="s">
        <v>500</v>
      </c>
      <c r="IF240" s="18"/>
      <c r="IG240" s="18"/>
      <c r="IH240" s="18"/>
      <c r="II240" s="18"/>
    </row>
    <row r="241" spans="1:243" s="17" customFormat="1" ht="93.75" customHeight="1">
      <c r="A241" s="30">
        <v>3.28</v>
      </c>
      <c r="B241" s="31" t="s">
        <v>425</v>
      </c>
      <c r="C241" s="32" t="s">
        <v>484</v>
      </c>
      <c r="D241" s="33">
        <v>5</v>
      </c>
      <c r="E241" s="33" t="s">
        <v>502</v>
      </c>
      <c r="F241" s="33">
        <v>4029.81</v>
      </c>
      <c r="G241" s="34"/>
      <c r="H241" s="34"/>
      <c r="I241" s="35" t="s">
        <v>34</v>
      </c>
      <c r="J241" s="36">
        <f t="shared" si="0"/>
        <v>1</v>
      </c>
      <c r="K241" s="34" t="s">
        <v>35</v>
      </c>
      <c r="L241" s="34" t="s">
        <v>4</v>
      </c>
      <c r="M241" s="37"/>
      <c r="N241" s="34"/>
      <c r="O241" s="34"/>
      <c r="P241" s="38"/>
      <c r="Q241" s="34"/>
      <c r="R241" s="34"/>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5">
        <f t="shared" si="13"/>
        <v>20149</v>
      </c>
      <c r="BB241" s="45">
        <f t="shared" si="14"/>
        <v>20149</v>
      </c>
      <c r="BC241" s="46" t="str">
        <f t="shared" si="15"/>
        <v>INR  Twenty Thousand One Hundred &amp; Forty Nine  Only</v>
      </c>
      <c r="IA241" s="17">
        <v>3.28</v>
      </c>
      <c r="IB241" s="17" t="s">
        <v>425</v>
      </c>
      <c r="IC241" s="17" t="s">
        <v>484</v>
      </c>
      <c r="ID241" s="17">
        <v>5</v>
      </c>
      <c r="IE241" s="18" t="s">
        <v>502</v>
      </c>
      <c r="IF241" s="18"/>
      <c r="IG241" s="18"/>
      <c r="IH241" s="18"/>
      <c r="II241" s="18"/>
    </row>
    <row r="242" spans="1:243" s="17" customFormat="1" ht="35.25" customHeight="1">
      <c r="A242" s="29">
        <v>3.29</v>
      </c>
      <c r="B242" s="31" t="s">
        <v>507</v>
      </c>
      <c r="C242" s="32" t="s">
        <v>485</v>
      </c>
      <c r="D242" s="33">
        <v>4</v>
      </c>
      <c r="E242" s="33" t="s">
        <v>498</v>
      </c>
      <c r="F242" s="33">
        <v>1747.92</v>
      </c>
      <c r="G242" s="34"/>
      <c r="H242" s="34"/>
      <c r="I242" s="35" t="s">
        <v>34</v>
      </c>
      <c r="J242" s="36">
        <f t="shared" si="0"/>
        <v>1</v>
      </c>
      <c r="K242" s="34" t="s">
        <v>35</v>
      </c>
      <c r="L242" s="34" t="s">
        <v>4</v>
      </c>
      <c r="M242" s="37"/>
      <c r="N242" s="34"/>
      <c r="O242" s="34"/>
      <c r="P242" s="38"/>
      <c r="Q242" s="34"/>
      <c r="R242" s="34"/>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5">
        <f t="shared" si="13"/>
        <v>6992</v>
      </c>
      <c r="BB242" s="45">
        <f t="shared" si="14"/>
        <v>6992</v>
      </c>
      <c r="BC242" s="46" t="str">
        <f t="shared" si="15"/>
        <v>INR  Six Thousand Nine Hundred &amp; Ninety Two  Only</v>
      </c>
      <c r="IA242" s="17">
        <v>3.29</v>
      </c>
      <c r="IB242" s="28" t="s">
        <v>507</v>
      </c>
      <c r="IC242" s="17" t="s">
        <v>485</v>
      </c>
      <c r="ID242" s="17">
        <v>4</v>
      </c>
      <c r="IE242" s="18" t="s">
        <v>498</v>
      </c>
      <c r="IF242" s="18"/>
      <c r="IG242" s="18"/>
      <c r="IH242" s="18"/>
      <c r="II242" s="18"/>
    </row>
    <row r="243" spans="1:243" s="17" customFormat="1" ht="51.75" customHeight="1">
      <c r="A243" s="30">
        <v>3.3</v>
      </c>
      <c r="B243" s="31" t="s">
        <v>508</v>
      </c>
      <c r="C243" s="32" t="s">
        <v>486</v>
      </c>
      <c r="D243" s="33">
        <v>4</v>
      </c>
      <c r="E243" s="33" t="s">
        <v>498</v>
      </c>
      <c r="F243" s="33">
        <v>3812.63</v>
      </c>
      <c r="G243" s="34"/>
      <c r="H243" s="34"/>
      <c r="I243" s="35" t="s">
        <v>34</v>
      </c>
      <c r="J243" s="36">
        <f t="shared" si="0"/>
        <v>1</v>
      </c>
      <c r="K243" s="34" t="s">
        <v>35</v>
      </c>
      <c r="L243" s="34" t="s">
        <v>4</v>
      </c>
      <c r="M243" s="37"/>
      <c r="N243" s="34"/>
      <c r="O243" s="34"/>
      <c r="P243" s="38"/>
      <c r="Q243" s="34"/>
      <c r="R243" s="34"/>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5">
        <f t="shared" si="13"/>
        <v>15251</v>
      </c>
      <c r="BB243" s="45">
        <f t="shared" si="14"/>
        <v>15251</v>
      </c>
      <c r="BC243" s="46" t="str">
        <f t="shared" si="15"/>
        <v>INR  Fifteen Thousand Two Hundred &amp; Fifty One  Only</v>
      </c>
      <c r="IA243" s="17">
        <v>3.3</v>
      </c>
      <c r="IB243" s="28" t="s">
        <v>508</v>
      </c>
      <c r="IC243" s="17" t="s">
        <v>486</v>
      </c>
      <c r="ID243" s="17">
        <v>4</v>
      </c>
      <c r="IE243" s="18" t="s">
        <v>498</v>
      </c>
      <c r="IF243" s="18"/>
      <c r="IG243" s="18"/>
      <c r="IH243" s="18"/>
      <c r="II243" s="18"/>
    </row>
    <row r="244" spans="1:243" s="17" customFormat="1" ht="43.5" customHeight="1">
      <c r="A244" s="29">
        <v>3.31</v>
      </c>
      <c r="B244" s="31" t="s">
        <v>426</v>
      </c>
      <c r="C244" s="32" t="s">
        <v>487</v>
      </c>
      <c r="D244" s="33">
        <v>8</v>
      </c>
      <c r="E244" s="33" t="s">
        <v>498</v>
      </c>
      <c r="F244" s="33">
        <v>39.46</v>
      </c>
      <c r="G244" s="34"/>
      <c r="H244" s="34"/>
      <c r="I244" s="35" t="s">
        <v>34</v>
      </c>
      <c r="J244" s="36">
        <f t="shared" si="0"/>
        <v>1</v>
      </c>
      <c r="K244" s="34" t="s">
        <v>35</v>
      </c>
      <c r="L244" s="34" t="s">
        <v>4</v>
      </c>
      <c r="M244" s="37"/>
      <c r="N244" s="34"/>
      <c r="O244" s="34"/>
      <c r="P244" s="38"/>
      <c r="Q244" s="34"/>
      <c r="R244" s="34"/>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5">
        <f t="shared" si="13"/>
        <v>316</v>
      </c>
      <c r="BB244" s="45">
        <f t="shared" si="14"/>
        <v>316</v>
      </c>
      <c r="BC244" s="46" t="str">
        <f t="shared" si="15"/>
        <v>INR  Three Hundred &amp; Sixteen  Only</v>
      </c>
      <c r="IA244" s="17">
        <v>3.31</v>
      </c>
      <c r="IB244" s="28" t="s">
        <v>426</v>
      </c>
      <c r="IC244" s="17" t="s">
        <v>487</v>
      </c>
      <c r="ID244" s="17">
        <v>8</v>
      </c>
      <c r="IE244" s="18" t="s">
        <v>498</v>
      </c>
      <c r="IF244" s="18"/>
      <c r="IG244" s="18"/>
      <c r="IH244" s="18"/>
      <c r="II244" s="18"/>
    </row>
    <row r="245" spans="1:243" s="17" customFormat="1" ht="52.5" customHeight="1">
      <c r="A245" s="30">
        <v>3.32</v>
      </c>
      <c r="B245" s="31" t="s">
        <v>427</v>
      </c>
      <c r="C245" s="32" t="s">
        <v>488</v>
      </c>
      <c r="D245" s="33">
        <v>310</v>
      </c>
      <c r="E245" s="33" t="s">
        <v>53</v>
      </c>
      <c r="F245" s="33">
        <v>136.61</v>
      </c>
      <c r="G245" s="34"/>
      <c r="H245" s="34"/>
      <c r="I245" s="35" t="s">
        <v>34</v>
      </c>
      <c r="J245" s="36">
        <f t="shared" si="0"/>
        <v>1</v>
      </c>
      <c r="K245" s="34" t="s">
        <v>35</v>
      </c>
      <c r="L245" s="34" t="s">
        <v>4</v>
      </c>
      <c r="M245" s="37"/>
      <c r="N245" s="34"/>
      <c r="O245" s="34"/>
      <c r="P245" s="38"/>
      <c r="Q245" s="34"/>
      <c r="R245" s="34"/>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5">
        <f t="shared" si="13"/>
        <v>42349</v>
      </c>
      <c r="BB245" s="45">
        <f t="shared" si="14"/>
        <v>42349</v>
      </c>
      <c r="BC245" s="46" t="str">
        <f t="shared" si="15"/>
        <v>INR  Forty Two Thousand Three Hundred &amp; Forty Nine  Only</v>
      </c>
      <c r="IA245" s="17">
        <v>3.32</v>
      </c>
      <c r="IB245" s="28" t="s">
        <v>427</v>
      </c>
      <c r="IC245" s="17" t="s">
        <v>488</v>
      </c>
      <c r="ID245" s="17">
        <v>310</v>
      </c>
      <c r="IE245" s="18" t="s">
        <v>53</v>
      </c>
      <c r="IF245" s="18"/>
      <c r="IG245" s="18"/>
      <c r="IH245" s="18"/>
      <c r="II245" s="18"/>
    </row>
    <row r="246" spans="1:243" s="17" customFormat="1" ht="50.25" customHeight="1">
      <c r="A246" s="29">
        <v>3.33</v>
      </c>
      <c r="B246" s="31" t="s">
        <v>509</v>
      </c>
      <c r="C246" s="32" t="s">
        <v>489</v>
      </c>
      <c r="D246" s="33">
        <v>9</v>
      </c>
      <c r="E246" s="33" t="s">
        <v>498</v>
      </c>
      <c r="F246" s="33">
        <v>2288.44</v>
      </c>
      <c r="G246" s="34"/>
      <c r="H246" s="34"/>
      <c r="I246" s="35" t="s">
        <v>34</v>
      </c>
      <c r="J246" s="36">
        <f t="shared" si="0"/>
        <v>1</v>
      </c>
      <c r="K246" s="34" t="s">
        <v>35</v>
      </c>
      <c r="L246" s="34" t="s">
        <v>4</v>
      </c>
      <c r="M246" s="37"/>
      <c r="N246" s="34"/>
      <c r="O246" s="34"/>
      <c r="P246" s="38"/>
      <c r="Q246" s="34"/>
      <c r="R246" s="34"/>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5">
        <f t="shared" si="13"/>
        <v>20596</v>
      </c>
      <c r="BB246" s="45">
        <f t="shared" si="14"/>
        <v>20596</v>
      </c>
      <c r="BC246" s="46" t="str">
        <f t="shared" si="15"/>
        <v>INR  Twenty Thousand Five Hundred &amp; Ninety Six  Only</v>
      </c>
      <c r="IA246" s="17">
        <v>3.33</v>
      </c>
      <c r="IB246" s="28" t="s">
        <v>509</v>
      </c>
      <c r="IC246" s="17" t="s">
        <v>489</v>
      </c>
      <c r="ID246" s="17">
        <v>9</v>
      </c>
      <c r="IE246" s="18" t="s">
        <v>498</v>
      </c>
      <c r="IF246" s="18"/>
      <c r="IG246" s="18"/>
      <c r="IH246" s="18"/>
      <c r="II246" s="18"/>
    </row>
    <row r="247" spans="1:243" s="17" customFormat="1" ht="62.25" customHeight="1">
      <c r="A247" s="30">
        <v>3.34</v>
      </c>
      <c r="B247" s="31" t="s">
        <v>428</v>
      </c>
      <c r="C247" s="32" t="s">
        <v>490</v>
      </c>
      <c r="D247" s="33">
        <v>25</v>
      </c>
      <c r="E247" s="33" t="s">
        <v>503</v>
      </c>
      <c r="F247" s="33">
        <v>118.47</v>
      </c>
      <c r="G247" s="34"/>
      <c r="H247" s="34"/>
      <c r="I247" s="35" t="s">
        <v>34</v>
      </c>
      <c r="J247" s="36">
        <f t="shared" si="0"/>
        <v>1</v>
      </c>
      <c r="K247" s="34" t="s">
        <v>35</v>
      </c>
      <c r="L247" s="34" t="s">
        <v>4</v>
      </c>
      <c r="M247" s="37"/>
      <c r="N247" s="34"/>
      <c r="O247" s="34"/>
      <c r="P247" s="38"/>
      <c r="Q247" s="34"/>
      <c r="R247" s="34"/>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5">
        <f t="shared" si="13"/>
        <v>2962</v>
      </c>
      <c r="BB247" s="45">
        <f t="shared" si="14"/>
        <v>2962</v>
      </c>
      <c r="BC247" s="46" t="str">
        <f t="shared" si="15"/>
        <v>INR  Two Thousand Nine Hundred &amp; Sixty Two  Only</v>
      </c>
      <c r="IA247" s="17">
        <v>3.34</v>
      </c>
      <c r="IB247" s="28" t="s">
        <v>428</v>
      </c>
      <c r="IC247" s="17" t="s">
        <v>490</v>
      </c>
      <c r="ID247" s="17">
        <v>25</v>
      </c>
      <c r="IE247" s="18" t="s">
        <v>503</v>
      </c>
      <c r="IF247" s="18"/>
      <c r="IG247" s="18"/>
      <c r="IH247" s="18"/>
      <c r="II247" s="18"/>
    </row>
    <row r="248" spans="1:243" s="17" customFormat="1" ht="69.75" customHeight="1">
      <c r="A248" s="29">
        <v>3.35</v>
      </c>
      <c r="B248" s="31" t="s">
        <v>429</v>
      </c>
      <c r="C248" s="32" t="s">
        <v>491</v>
      </c>
      <c r="D248" s="33">
        <v>247</v>
      </c>
      <c r="E248" s="33" t="s">
        <v>503</v>
      </c>
      <c r="F248" s="33">
        <v>137.05</v>
      </c>
      <c r="G248" s="34"/>
      <c r="H248" s="34"/>
      <c r="I248" s="35" t="s">
        <v>34</v>
      </c>
      <c r="J248" s="36">
        <f t="shared" si="0"/>
        <v>1</v>
      </c>
      <c r="K248" s="34" t="s">
        <v>35</v>
      </c>
      <c r="L248" s="34" t="s">
        <v>4</v>
      </c>
      <c r="M248" s="37"/>
      <c r="N248" s="34"/>
      <c r="O248" s="34"/>
      <c r="P248" s="38"/>
      <c r="Q248" s="34"/>
      <c r="R248" s="34"/>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5">
        <f t="shared" si="13"/>
        <v>33851</v>
      </c>
      <c r="BB248" s="45">
        <f t="shared" si="14"/>
        <v>33851</v>
      </c>
      <c r="BC248" s="46" t="str">
        <f t="shared" si="15"/>
        <v>INR  Thirty Three Thousand Eight Hundred &amp; Fifty One  Only</v>
      </c>
      <c r="IA248" s="17">
        <v>3.35</v>
      </c>
      <c r="IB248" s="28" t="s">
        <v>429</v>
      </c>
      <c r="IC248" s="17" t="s">
        <v>491</v>
      </c>
      <c r="ID248" s="17">
        <v>247</v>
      </c>
      <c r="IE248" s="18" t="s">
        <v>503</v>
      </c>
      <c r="IF248" s="18"/>
      <c r="IG248" s="18"/>
      <c r="IH248" s="18"/>
      <c r="II248" s="18"/>
    </row>
    <row r="249" spans="1:243" s="17" customFormat="1" ht="68.25" customHeight="1">
      <c r="A249" s="30">
        <v>3.36</v>
      </c>
      <c r="B249" s="31" t="s">
        <v>430</v>
      </c>
      <c r="C249" s="32" t="s">
        <v>492</v>
      </c>
      <c r="D249" s="33">
        <v>642</v>
      </c>
      <c r="E249" s="33" t="s">
        <v>503</v>
      </c>
      <c r="F249" s="33">
        <v>306.64</v>
      </c>
      <c r="G249" s="34"/>
      <c r="H249" s="34"/>
      <c r="I249" s="35" t="s">
        <v>34</v>
      </c>
      <c r="J249" s="36">
        <f t="shared" si="0"/>
        <v>1</v>
      </c>
      <c r="K249" s="34" t="s">
        <v>35</v>
      </c>
      <c r="L249" s="34" t="s">
        <v>4</v>
      </c>
      <c r="M249" s="37"/>
      <c r="N249" s="34"/>
      <c r="O249" s="34"/>
      <c r="P249" s="38"/>
      <c r="Q249" s="34"/>
      <c r="R249" s="34"/>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5">
        <f t="shared" si="13"/>
        <v>196863</v>
      </c>
      <c r="BB249" s="45">
        <f t="shared" si="14"/>
        <v>196863</v>
      </c>
      <c r="BC249" s="46" t="str">
        <f t="shared" si="15"/>
        <v>INR  One Lakh Ninety Six Thousand Eight Hundred &amp; Sixty Three  Only</v>
      </c>
      <c r="IA249" s="17">
        <v>3.36</v>
      </c>
      <c r="IB249" s="28" t="s">
        <v>430</v>
      </c>
      <c r="IC249" s="17" t="s">
        <v>492</v>
      </c>
      <c r="ID249" s="17">
        <v>642</v>
      </c>
      <c r="IE249" s="18" t="s">
        <v>503</v>
      </c>
      <c r="IF249" s="18"/>
      <c r="IG249" s="18"/>
      <c r="IH249" s="18"/>
      <c r="II249" s="18"/>
    </row>
    <row r="250" spans="1:243" s="17" customFormat="1" ht="66" customHeight="1">
      <c r="A250" s="29">
        <v>3.37</v>
      </c>
      <c r="B250" s="31" t="s">
        <v>431</v>
      </c>
      <c r="C250" s="32" t="s">
        <v>493</v>
      </c>
      <c r="D250" s="33">
        <v>25</v>
      </c>
      <c r="E250" s="33" t="s">
        <v>503</v>
      </c>
      <c r="F250" s="33">
        <v>127.77</v>
      </c>
      <c r="G250" s="34"/>
      <c r="H250" s="34"/>
      <c r="I250" s="35" t="s">
        <v>34</v>
      </c>
      <c r="J250" s="36">
        <f t="shared" si="0"/>
        <v>1</v>
      </c>
      <c r="K250" s="34" t="s">
        <v>35</v>
      </c>
      <c r="L250" s="34" t="s">
        <v>4</v>
      </c>
      <c r="M250" s="37"/>
      <c r="N250" s="34"/>
      <c r="O250" s="34"/>
      <c r="P250" s="38"/>
      <c r="Q250" s="34"/>
      <c r="R250" s="34"/>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5">
        <f t="shared" si="13"/>
        <v>3194</v>
      </c>
      <c r="BB250" s="45">
        <f t="shared" si="14"/>
        <v>3194</v>
      </c>
      <c r="BC250" s="46" t="str">
        <f t="shared" si="15"/>
        <v>INR  Three Thousand One Hundred &amp; Ninety Four  Only</v>
      </c>
      <c r="IA250" s="17">
        <v>3.37</v>
      </c>
      <c r="IB250" s="28" t="s">
        <v>431</v>
      </c>
      <c r="IC250" s="17" t="s">
        <v>493</v>
      </c>
      <c r="ID250" s="17">
        <v>25</v>
      </c>
      <c r="IE250" s="18" t="s">
        <v>503</v>
      </c>
      <c r="IF250" s="18"/>
      <c r="IG250" s="18"/>
      <c r="IH250" s="18"/>
      <c r="II250" s="18"/>
    </row>
    <row r="251" spans="1:243" s="17" customFormat="1" ht="67.5" customHeight="1">
      <c r="A251" s="30">
        <v>3.38</v>
      </c>
      <c r="B251" s="31" t="s">
        <v>432</v>
      </c>
      <c r="C251" s="32" t="s">
        <v>494</v>
      </c>
      <c r="D251" s="33">
        <v>247</v>
      </c>
      <c r="E251" s="33" t="s">
        <v>503</v>
      </c>
      <c r="F251" s="33">
        <v>145.19</v>
      </c>
      <c r="G251" s="34"/>
      <c r="H251" s="34"/>
      <c r="I251" s="35" t="s">
        <v>34</v>
      </c>
      <c r="J251" s="36">
        <f t="shared" si="0"/>
        <v>1</v>
      </c>
      <c r="K251" s="34" t="s">
        <v>35</v>
      </c>
      <c r="L251" s="34" t="s">
        <v>4</v>
      </c>
      <c r="M251" s="37"/>
      <c r="N251" s="34"/>
      <c r="O251" s="34"/>
      <c r="P251" s="38"/>
      <c r="Q251" s="34"/>
      <c r="R251" s="34"/>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5">
        <f t="shared" si="13"/>
        <v>35862</v>
      </c>
      <c r="BB251" s="45">
        <f t="shared" si="14"/>
        <v>35862</v>
      </c>
      <c r="BC251" s="46" t="str">
        <f t="shared" si="15"/>
        <v>INR  Thirty Five Thousand Eight Hundred &amp; Sixty Two  Only</v>
      </c>
      <c r="IA251" s="17">
        <v>3.38</v>
      </c>
      <c r="IB251" s="28" t="s">
        <v>432</v>
      </c>
      <c r="IC251" s="17" t="s">
        <v>494</v>
      </c>
      <c r="ID251" s="17">
        <v>247</v>
      </c>
      <c r="IE251" s="18" t="s">
        <v>503</v>
      </c>
      <c r="IF251" s="18"/>
      <c r="IG251" s="18"/>
      <c r="IH251" s="18"/>
      <c r="II251" s="18"/>
    </row>
    <row r="252" spans="1:243" s="17" customFormat="1" ht="69.75" customHeight="1">
      <c r="A252" s="29">
        <v>3.39</v>
      </c>
      <c r="B252" s="31" t="s">
        <v>433</v>
      </c>
      <c r="C252" s="32" t="s">
        <v>495</v>
      </c>
      <c r="D252" s="33">
        <v>642</v>
      </c>
      <c r="E252" s="33" t="s">
        <v>503</v>
      </c>
      <c r="F252" s="33">
        <v>185.84</v>
      </c>
      <c r="G252" s="34"/>
      <c r="H252" s="34"/>
      <c r="I252" s="35" t="s">
        <v>34</v>
      </c>
      <c r="J252" s="36">
        <f t="shared" si="0"/>
        <v>1</v>
      </c>
      <c r="K252" s="34" t="s">
        <v>35</v>
      </c>
      <c r="L252" s="34" t="s">
        <v>4</v>
      </c>
      <c r="M252" s="37"/>
      <c r="N252" s="34"/>
      <c r="O252" s="34"/>
      <c r="P252" s="38"/>
      <c r="Q252" s="34"/>
      <c r="R252" s="34"/>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5">
        <f t="shared" si="13"/>
        <v>119309</v>
      </c>
      <c r="BB252" s="45">
        <f t="shared" si="14"/>
        <v>119309</v>
      </c>
      <c r="BC252" s="46" t="str">
        <f t="shared" si="15"/>
        <v>INR  One Lakh Nineteen Thousand Three Hundred &amp; Nine  Only</v>
      </c>
      <c r="IA252" s="17">
        <v>3.39</v>
      </c>
      <c r="IB252" s="28" t="s">
        <v>433</v>
      </c>
      <c r="IC252" s="17" t="s">
        <v>495</v>
      </c>
      <c r="ID252" s="17">
        <v>642</v>
      </c>
      <c r="IE252" s="18" t="s">
        <v>503</v>
      </c>
      <c r="IF252" s="18"/>
      <c r="IG252" s="18"/>
      <c r="IH252" s="18"/>
      <c r="II252" s="18"/>
    </row>
    <row r="253" spans="1:55" ht="45">
      <c r="A253" s="21" t="s">
        <v>36</v>
      </c>
      <c r="B253" s="39"/>
      <c r="C253" s="40"/>
      <c r="D253" s="47"/>
      <c r="E253" s="47"/>
      <c r="F253" s="47"/>
      <c r="G253" s="47"/>
      <c r="H253" s="48"/>
      <c r="I253" s="48"/>
      <c r="J253" s="48"/>
      <c r="K253" s="48"/>
      <c r="L253" s="49"/>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1">
        <f>SUM(BA15:BA252)</f>
        <v>3415231</v>
      </c>
      <c r="BB253" s="52" t="e">
        <f>SUM(#REF!)</f>
        <v>#REF!</v>
      </c>
      <c r="BC253" s="53" t="str">
        <f>SpellNumber(L253,BA253)</f>
        <v>  Thirty Four Lakh Fifteen Thousand Two Hundred &amp; Thirty One  Only</v>
      </c>
    </row>
    <row r="254" spans="1:55" ht="35.25" customHeight="1">
      <c r="A254" s="22" t="s">
        <v>37</v>
      </c>
      <c r="B254" s="41"/>
      <c r="C254" s="42"/>
      <c r="D254" s="54"/>
      <c r="E254" s="55" t="s">
        <v>42</v>
      </c>
      <c r="F254" s="43"/>
      <c r="G254" s="56"/>
      <c r="H254" s="57"/>
      <c r="I254" s="57"/>
      <c r="J254" s="57"/>
      <c r="K254" s="54"/>
      <c r="L254" s="58"/>
      <c r="M254" s="59"/>
      <c r="N254" s="60"/>
      <c r="O254" s="50"/>
      <c r="P254" s="50"/>
      <c r="Q254" s="50"/>
      <c r="R254" s="50"/>
      <c r="S254" s="5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c r="AZ254" s="60"/>
      <c r="BA254" s="61">
        <f>IF(ISBLANK(F254),0,IF(E254="Excess (+)",ROUND(BA253+(BA253*F254),0),IF(E254="Less (-)",ROUND(BA253+(BA253*F254*(-1)),0),IF(E254="At Par",BA253,0))))</f>
        <v>0</v>
      </c>
      <c r="BB254" s="62">
        <f>ROUND(BA254,0)</f>
        <v>0</v>
      </c>
      <c r="BC254" s="63" t="str">
        <f>SpellNumber($E$2,BB254)</f>
        <v>INR Zero Only</v>
      </c>
    </row>
    <row r="255" spans="1:55" ht="23.25" customHeight="1">
      <c r="A255" s="21" t="s">
        <v>38</v>
      </c>
      <c r="B255" s="44"/>
      <c r="C255" s="71" t="str">
        <f>SpellNumber($E$2,BB254)</f>
        <v>INR Zero Only</v>
      </c>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row>
  </sheetData>
  <sheetProtection password="D850" sheet="1"/>
  <autoFilter ref="A11:BC255"/>
  <mergeCells count="106">
    <mergeCell ref="D13:BC13"/>
    <mergeCell ref="C255:BC255"/>
    <mergeCell ref="A9:BC9"/>
    <mergeCell ref="D14:BC14"/>
    <mergeCell ref="D16:BC16"/>
    <mergeCell ref="D18:BC18"/>
    <mergeCell ref="D20:BC20"/>
    <mergeCell ref="D21:BC21"/>
    <mergeCell ref="D23:BC23"/>
    <mergeCell ref="D26:BC26"/>
    <mergeCell ref="A1:L1"/>
    <mergeCell ref="A4:BC4"/>
    <mergeCell ref="A5:BC5"/>
    <mergeCell ref="A6:BC6"/>
    <mergeCell ref="A7:BC7"/>
    <mergeCell ref="B8:BC8"/>
    <mergeCell ref="D28:BC28"/>
    <mergeCell ref="D31:BC31"/>
    <mergeCell ref="D33:BC33"/>
    <mergeCell ref="D34:BC34"/>
    <mergeCell ref="D36:BC36"/>
    <mergeCell ref="D39:BC39"/>
    <mergeCell ref="D42:BC42"/>
    <mergeCell ref="D43:BC43"/>
    <mergeCell ref="D44:BC44"/>
    <mergeCell ref="D46:BC46"/>
    <mergeCell ref="D51:BC51"/>
    <mergeCell ref="D52:BC52"/>
    <mergeCell ref="D54:BC54"/>
    <mergeCell ref="D56:BC56"/>
    <mergeCell ref="D58:BC58"/>
    <mergeCell ref="D60:BC60"/>
    <mergeCell ref="D62:BC62"/>
    <mergeCell ref="D63:BC63"/>
    <mergeCell ref="D66:BC66"/>
    <mergeCell ref="D68:BC68"/>
    <mergeCell ref="D69:BC69"/>
    <mergeCell ref="D71:BC71"/>
    <mergeCell ref="D74:BC74"/>
    <mergeCell ref="D77:BC77"/>
    <mergeCell ref="D80:BC80"/>
    <mergeCell ref="D82:BC82"/>
    <mergeCell ref="D83:BC83"/>
    <mergeCell ref="D90:BC90"/>
    <mergeCell ref="D92:BC92"/>
    <mergeCell ref="D96:BC96"/>
    <mergeCell ref="D98:BC98"/>
    <mergeCell ref="D100:BC100"/>
    <mergeCell ref="D103:BC103"/>
    <mergeCell ref="D108:BC108"/>
    <mergeCell ref="D109:BC109"/>
    <mergeCell ref="D111:BC111"/>
    <mergeCell ref="D114:BC114"/>
    <mergeCell ref="D118:BC118"/>
    <mergeCell ref="D119:BC119"/>
    <mergeCell ref="D121:BC121"/>
    <mergeCell ref="D123:BC123"/>
    <mergeCell ref="D125:BC125"/>
    <mergeCell ref="D126:BC126"/>
    <mergeCell ref="D128:BC128"/>
    <mergeCell ref="D129:BC129"/>
    <mergeCell ref="D131:BC131"/>
    <mergeCell ref="D132:BC132"/>
    <mergeCell ref="D134:BC134"/>
    <mergeCell ref="D135:BC135"/>
    <mergeCell ref="D137:BC137"/>
    <mergeCell ref="D138:BC138"/>
    <mergeCell ref="D140:BC140"/>
    <mergeCell ref="D141:BC141"/>
    <mergeCell ref="D143:BC143"/>
    <mergeCell ref="D145:BC145"/>
    <mergeCell ref="D148:BC148"/>
    <mergeCell ref="D149:BC149"/>
    <mergeCell ref="D151:BC151"/>
    <mergeCell ref="D153:BC153"/>
    <mergeCell ref="D154:BC154"/>
    <mergeCell ref="D160:BC160"/>
    <mergeCell ref="D163:BC163"/>
    <mergeCell ref="D167:BC167"/>
    <mergeCell ref="D169:BC169"/>
    <mergeCell ref="D174:BC174"/>
    <mergeCell ref="D175:BC175"/>
    <mergeCell ref="D177:BC177"/>
    <mergeCell ref="D179:BC179"/>
    <mergeCell ref="D183:BC183"/>
    <mergeCell ref="D189:BC189"/>
    <mergeCell ref="D191:BC191"/>
    <mergeCell ref="D193:BC193"/>
    <mergeCell ref="D218:BC218"/>
    <mergeCell ref="D220:BC220"/>
    <mergeCell ref="D195:BC195"/>
    <mergeCell ref="D198:BC198"/>
    <mergeCell ref="D199:BC199"/>
    <mergeCell ref="D203:BC203"/>
    <mergeCell ref="D204:BC204"/>
    <mergeCell ref="D207:BC207"/>
    <mergeCell ref="D221:BC221"/>
    <mergeCell ref="D222:BC222"/>
    <mergeCell ref="D224:BC224"/>
    <mergeCell ref="D226:BC226"/>
    <mergeCell ref="D229:BC229"/>
    <mergeCell ref="D15:BC15"/>
    <mergeCell ref="D210:BC210"/>
    <mergeCell ref="D211:BC211"/>
    <mergeCell ref="D213:BC213"/>
    <mergeCell ref="D215:BC215"/>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4">
      <formula1>IF(E254="Select",-1,IF(E254="At Par",0,0))</formula1>
      <formula2>IF(E254="Select",-1,IF(E254="At Par",0,0.99))</formula2>
    </dataValidation>
    <dataValidation type="list" allowBlank="1" showErrorMessage="1" sqref="E25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4">
      <formula1>0</formula1>
      <formula2>99.9</formula2>
    </dataValidation>
    <dataValidation type="list" allowBlank="1" showErrorMessage="1" sqref="D229 D13:D16 K17 D18 K19 D20:D21 K22 D23 K24:K25 D26 K27 D28 K29:K30 D31 K32 D33:D34 K35 D36 K37:K38 D39 K40:K41 D42:D44 K45 D46 K47:K50 D51:D52 K53 D54 K55 D56 K57 D58 K59 D60 K61 D62:D63 K64:K65 D66 K67 D68:D69 K70 D71 K72:K73 D74 K75:K76 D77 K78:K79 D80 K81 D82:D83 K84:K89 D90 K91 D92 K93:K95 D96 K97 D98 K99 D100 K101:K102 D103 K104:K107 D108:D109 K110 D111 K112:K113 D114 K115:K117 D118:D119 K120 D121 K122 D123 K124 D125:D126 K127 D128:D129 K130 D131:D132 K133 D134:D135 K136 D137:D138 K139 D140:D141 K142 D143 K144 D145 K146:K147 D148:D149 K150 D151 K152 D153:D154 K155:K159 D160 K161:K162 D163">
      <formula1>"Partial Conversion,Full Conversion"</formula1>
      <formula2>0</formula2>
    </dataValidation>
    <dataValidation type="list" allowBlank="1" showErrorMessage="1" sqref="K164:K166 D167 K168 D169 K170:K173 D174:D175 K176 D177 K178 D179 K180:K182 D183 K184:K188 D189 K190 D191 K192 D193 K194 D195 K196:K197 D198:D199 K200:K202 D203:D204 K205:K206 D207 K208:K209 D210:D211 K212 D213 K214 D215 K216:K217 D218 K219 D220:D222 K223 D224 K225 D226 K227:K228 K230:K25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formula1>0</formula1>
      <formula2>999999999999999</formula2>
    </dataValidation>
    <dataValidation type="decimal" allowBlank="1" showInputMessage="1" showErrorMessage="1" errorTitle="Invalid Entry" error="Only Numeric Values are allowed. " sqref="A214 A216 A218 A220 A222 A224 A226 A228 A230 A232 A234 A236 A238 A240 A242 A244 A246 A248 A250 A25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30:H252 G17:H17 G19:H19 G22:H22 G24:H25 G27:H27 G29:H30 G32:H32 G35:H35 G37:H38 G40:H41 G45:H45 G47:H50 G53:H53 G55:H55 G57:H57 G59:H59 G61:H61 G64:H65 G67:H67 G70:H70 G72:H73 G75:H76 G78:H79 G81:H81 G84:H89 G91:H91 G93:H95 G97:H97 G99:H99 G101:H102 G104:H107 G110:H110 G112:H113 G115:H117 G120:H120 G122:H122 G124:H124 G127:H127 G130:H130 G133:H133 G136:H136 G139:H139 G142:H142 G144:H144 G146:H147 G150:H150 G152:H152 G155:H159 G161:H162 G164:H166 G168:H168 G170:H173 G176:H176 G178:H178 G180:H182 G184:H188 G190:H190 G192:H192 G194:H194 G196:H197 G200:H202 G205:H206 G208:H209 G212:H212 G214:H214 G216:H217 G219:H219 G223:H223 G225:H225 G227:H228">
      <formula1>0</formula1>
      <formula2>999999999999999</formula2>
    </dataValidation>
    <dataValidation allowBlank="1" showInputMessage="1" showErrorMessage="1" promptTitle="Addition / Deduction" prompt="Please Choose the correct One" sqref="J230:J252 J17 J19 J22 J24:J25 J27 J29:J30 J32 J35 J37:J38 J40:J41 J45 J47:J50 J53 J55 J57 J59 J61 J64:J65 J67 J70 J72:J73 J75:J76 J78:J79 J81 J84:J89 J91 J93:J95 J97 J99 J101:J102 J104:J107 J110 J112:J113 J115:J117 J120 J122 J124 J127 J130 J133 J136 J139 J142 J144 J146:J147 J150 J152 J155:J159 J161:J162 J164:J166 J168 J170:J173 J176 J178 J180:J182 J184:J188 J190 J192 J194 J196:J197 J200:J202 J205:J206 J208:J209 J212 J214 J216:J217 J219 J223 J225 J227:J228">
      <formula1>0</formula1>
      <formula2>0</formula2>
    </dataValidation>
    <dataValidation type="list" showErrorMessage="1" sqref="I230:I252 I17 I19 I22 I24:I25 I27 I29:I30 I32 I35 I37:I38 I40:I41 I45 I47:I50 I53 I55 I57 I59 I61 I64:I65 I67 I70 I72:I73 I75:I76 I78:I79 I81 I84:I89 I91 I93:I95 I97 I99 I101:I102 I104:I107 I110 I112:I113 I115:I117 I120 I122 I124 I127 I130 I133 I136 I139 I142 I144 I146:I147 I150 I152 I155:I159 I161:I162 I164:I166 I168 I170:I173 I176 I178 I180:I182 I184:I188 I190 I192 I194 I196:I197 I200:I202 I205:I206 I208:I209 I212 I214 I216:I217 I219 I223 I225 I227:I2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30:O252 N17:O17 N19:O19 N22:O22 N24:O25 N27:O27 N29:O30 N32:O32 N35:O35 N37:O38 N40:O41 N45:O45 N47:O50 N53:O53 N55:O55 N57:O57 N59:O59 N61:O61 N64:O65 N67:O67 N70:O70 N72:O73 N75:O76 N78:O79 N81:O81 N84:O89 N91:O91 N93:O95 N97:O97 N99:O99 N101:O102 N104:O107 N110:O110 N112:O113 N115:O117 N120:O120 N122:O122 N124:O124 N127:O127 N130:O130 N133:O133 N136:O136 N139:O139 N142:O142 N144:O144 N146:O147 N150:O150 N152:O152 N155:O159 N161:O162 N164:O166 N168:O168 N170:O173 N176:O176 N178:O178 N180:O182 N184:O188 N190:O190 N192:O192 N194:O194 N196:O197 N200:O202 N205:O206 N208:O209 N212:O212 N214:O214 N216:O217 N219:O219 N223:O223 N225:O225 N227:O2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30:R252 R17 R19 R22 R24:R25 R27 R29:R30 R32 R35 R37:R38 R40:R41 R45 R47:R50 R53 R55 R57 R59 R61 R64:R65 R67 R70 R72:R73 R75:R76 R78:R79 R81 R84:R89 R91 R93:R95 R97 R99 R101:R102 R104:R107 R110 R112:R113 R115:R117 R120 R122 R124 R127 R130 R133 R136 R139 R142 R144 R146:R147 R150 R152 R155:R159 R161:R162 R164:R166 R168 R170:R173 R176 R178 R180:R182 R184:R188 R190 R192 R194 R196:R197 R200:R202 R205:R206 R208:R209 R212 R214 R216:R217 R219 R223 R225 R227:R2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30:Q252 Q17 Q19 Q22 Q24:Q25 Q27 Q29:Q30 Q32 Q35 Q37:Q38 Q40:Q41 Q45 Q47:Q50 Q53 Q55 Q57 Q59 Q61 Q64:Q65 Q67 Q70 Q72:Q73 Q75:Q76 Q78:Q79 Q81 Q84:Q89 Q91 Q93:Q95 Q97 Q99 Q101:Q102 Q104:Q107 Q110 Q112:Q113 Q115:Q117 Q120 Q122 Q124 Q127 Q130 Q133 Q136 Q139 Q142 Q144 Q146:Q147 Q150 Q152 Q155:Q159 Q161:Q162 Q164:Q166 Q168 Q170:Q173 Q176 Q178 Q180:Q182 Q184:Q188 Q190 Q192 Q194 Q196:Q197 Q200:Q202 Q205:Q206 Q208:Q209 Q212 Q214 Q216:Q217 Q219 Q223 Q225 Q227:Q2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30:M252 M17 M19 M22 M24:M25 M27 M29:M30 M32 M35 M37:M38 M40:M41 M45 M47:M50 M53 M55 M57 M59 M61 M64:M65 M67 M70 M72:M73 M75:M76 M78:M79 M81 M84:M89 M91 M93:M95 M97 M99 M101:M102 M104:M107 M110 M112:M113 M115:M117 M120 M122 M124 M127 M130 M133 M136 M139 M142 M144 M146:M147 M150 M152 M155:M159 M161:M162 M164:M166 M168 M170:M173 M176 M178 M180:M182 M184:M188 M190 M192 M194 M196:M197 M200:M202 M205:M206 M208:M209 M212 M214 M216:M217 M219 M223 M225 M227:M228">
      <formula1>0</formula1>
      <formula2>999999999999999</formula2>
    </dataValidation>
    <dataValidation type="decimal" allowBlank="1" showInputMessage="1" showErrorMessage="1" promptTitle="Estimated Rate" prompt="Please enter the Rate for this item. " errorTitle="Invalid Entry" error="Only Numeric Values are allowed. " sqref="F230:F252 F17 F19 F22 F24:F25 F27 F29:F30 F32 F35 F37:F38 F40:F41 F45 F47:F50 F53 F55 F57 F59 F61 F64:F65 F67 F70 F72:F73 F75:F76 F78:F79 F81 F84:F89 F91 F93:F95 F97 F99 F101:F102 F104:F107 F110 F112:F113 F115:F117 F120 F122 F124 F127 F130 F133 F136 F139 F142 F144 F146:F147 F150 F152 F155:F159 F161:F162 F164:F166 F168 F170:F173 F176 F178 F180:F182 F184:F188 F190 F192 F194 F196:F197 F200:F202 F205:F206 F208:F209 F212 F214 F216:F217 F219 F223 F225 F227:F228">
      <formula1>0</formula1>
      <formula2>999999999999999</formula2>
    </dataValidation>
    <dataValidation type="list" allowBlank="1" showInputMessage="1" showErrorMessage="1" sqref="L225 L226 L227 L228 L229 L230 L231 L232 L233 L234 L235 L236 L237 L238 L239 L240 L241 L242 L243 L244 L245 L246 L247 L248 L249 L25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formula1>"INR"</formula1>
    </dataValidation>
    <dataValidation type="list" allowBlank="1" showInputMessage="1" showErrorMessage="1" sqref="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formula1>"INR"</formula1>
    </dataValidation>
    <dataValidation type="list" allowBlank="1" showInputMessage="1" showErrorMessage="1" sqref="L187 L188 L189 L190 L191 L192 L193 L194 L195 L196 L197 L198 L199 L200 L201 L202 L203 L204 L205 L206 L207 L208 L209 L210 L211 L212 L213 L214 L215 L216 L217 L218 L219 L220 L221 L222 L223 L224 L252 L251">
      <formula1>"INR"</formula1>
    </dataValidation>
    <dataValidation allowBlank="1" showInputMessage="1" showErrorMessage="1" promptTitle="Itemcode/Make" prompt="Please enter text" sqref="C13:C252">
      <formula1>0</formula1>
      <formula2>0</formula2>
    </dataValidation>
  </dataValidations>
  <printOptions/>
  <pageMargins left="0.45" right="0.2" top="0.25" bottom="0.25" header="0.511805555555556" footer="0.511805555555556"/>
  <pageSetup fitToHeight="0"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J21" sqref="J21"/>
    </sheetView>
  </sheetViews>
  <sheetFormatPr defaultColWidth="9.140625" defaultRowHeight="15"/>
  <sheetData>
    <row r="6" spans="5:11" ht="15">
      <c r="E6" s="73" t="s">
        <v>39</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2024-05-21T11:28:24Z</cp:lastPrinted>
  <dcterms:created xsi:type="dcterms:W3CDTF">2009-01-30T06:42:42Z</dcterms:created>
  <dcterms:modified xsi:type="dcterms:W3CDTF">2024-05-21T12:07:19Z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